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700" activeTab="0"/>
  </bookViews>
  <sheets>
    <sheet name="IV_E-GIAP, RiDF,AE,ZP,ZJiS,ZGTH" sheetId="1" r:id="rId1"/>
    <sheet name="V-E-GIAP, RiDF,AE,ZP,ZJiS,ZGTH" sheetId="2" r:id="rId2"/>
  </sheets>
  <definedNames/>
  <calcPr fullCalcOnLoad="1"/>
</workbook>
</file>

<file path=xl/sharedStrings.xml><?xml version="1.0" encoding="utf-8"?>
<sst xmlns="http://schemas.openxmlformats.org/spreadsheetml/2006/main" count="898" uniqueCount="185">
  <si>
    <t>Plan studiów na rok akad. 2009/2010</t>
  </si>
  <si>
    <t>Łączna liczba godzin w programie studenta</t>
  </si>
  <si>
    <t>Wydział Gospodarki Regionalnej i Turystyki</t>
  </si>
  <si>
    <t>Kierunek: EKONOMIA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</si>
  <si>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</si>
  <si>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</si>
  <si>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</si>
  <si>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</si>
  <si>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</si>
  <si>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</si>
  <si>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</si>
  <si>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</si>
  <si>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</si>
  <si>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oceną</t>
  </si>
  <si>
    <t>oceny</t>
  </si>
  <si>
    <t>w roku</t>
  </si>
  <si>
    <t>W</t>
  </si>
  <si>
    <t>Ć</t>
  </si>
  <si>
    <t>L</t>
  </si>
  <si>
    <t>RAZEM</t>
  </si>
  <si>
    <t>Ekonomika miasta</t>
  </si>
  <si>
    <t>Finanse samorządowe</t>
  </si>
  <si>
    <t>Analiza strategiczna sektorów</t>
  </si>
  <si>
    <t>Metody planowania gospodarczego</t>
  </si>
  <si>
    <t>Modelowanie procesów ekonomicznych</t>
  </si>
  <si>
    <t>Controlling</t>
  </si>
  <si>
    <t>Analiza ekonomiczna</t>
  </si>
  <si>
    <t>Lp.</t>
  </si>
  <si>
    <t>Międzynarodowe stosunki gospodarcze</t>
  </si>
  <si>
    <t>Budżetowanie w controllingu</t>
  </si>
  <si>
    <t>Sprawozdawczość finansowa</t>
  </si>
  <si>
    <t>Kontrola i rewizja finansowa</t>
  </si>
  <si>
    <t>Rachunkowość i audyt podatkowy</t>
  </si>
  <si>
    <t>Doradztwo ubezpieczeniowe</t>
  </si>
  <si>
    <t>Doradztwo kredytowe</t>
  </si>
  <si>
    <t>Analiza i rating sektora finansowego</t>
  </si>
  <si>
    <t>Metody analizy rynków finansowych</t>
  </si>
  <si>
    <t>Badania marketingowe</t>
  </si>
  <si>
    <t>udział %</t>
  </si>
  <si>
    <t>wykłady</t>
  </si>
  <si>
    <t>ćwiczenia</t>
  </si>
  <si>
    <t>laboratoria</t>
  </si>
  <si>
    <t xml:space="preserve">Specjalność: Gospodarka i administracja publiczna </t>
  </si>
  <si>
    <t>Specjalność: Analiza ekonomiczna</t>
  </si>
  <si>
    <t>Studia stacjonarne magisterskie</t>
  </si>
  <si>
    <t>Rok IV</t>
  </si>
  <si>
    <t>Seminarium magisterskie</t>
  </si>
  <si>
    <t>Informatyka IV</t>
  </si>
  <si>
    <t>Praktyka dyplomowa</t>
  </si>
  <si>
    <t>Zarządzanie jakością*</t>
  </si>
  <si>
    <t>Rynek papierów wartościowych</t>
  </si>
  <si>
    <t>Etyka  życia gospodarczego</t>
  </si>
  <si>
    <t>Diagnostyka w zarządzaniu*</t>
  </si>
  <si>
    <t>Marketing*</t>
  </si>
  <si>
    <t xml:space="preserve">Zarządzanie strategiczne </t>
  </si>
  <si>
    <t>4 tygodnie</t>
  </si>
  <si>
    <t>Blok A lub Blok B**</t>
  </si>
  <si>
    <t>Rynek nieruchomości</t>
  </si>
  <si>
    <t>Finanse przedsiębiorstw</t>
  </si>
  <si>
    <t>Warsztaty samorządowe</t>
  </si>
  <si>
    <t>Postępowanie administracyjne</t>
  </si>
  <si>
    <t>** - w ramach Bloku A - Rachunkowość małej firmy</t>
  </si>
  <si>
    <t>** - w ramach Bloku B - Marketing usług</t>
  </si>
  <si>
    <t>Analiza finansowa</t>
  </si>
  <si>
    <t>Finanse międzynarodowe</t>
  </si>
  <si>
    <t>Specjalność: Zarządzanie przedsiębiorstwem</t>
  </si>
  <si>
    <t>Logistyka</t>
  </si>
  <si>
    <t>Wycena przedsiębiorstw i nieruchomości</t>
  </si>
  <si>
    <t>Polityki sektorowe UE</t>
  </si>
  <si>
    <t>Analiza strategiczna</t>
  </si>
  <si>
    <t>Marketing</t>
  </si>
  <si>
    <t>Finanse ochrony środowiska</t>
  </si>
  <si>
    <t>Kształtowanie ładu przestrzennego</t>
  </si>
  <si>
    <t>Zarządzanie ryzykiem</t>
  </si>
  <si>
    <t>Zarządzanie jakością</t>
  </si>
  <si>
    <t>Badania rynku turystycznego</t>
  </si>
  <si>
    <t>Turystyka a ochrona środowiska</t>
  </si>
  <si>
    <t>Prawno-finansowe aspekty turystyki</t>
  </si>
  <si>
    <t>Diagnostyka ekonomiczna</t>
  </si>
  <si>
    <t>Międzynarodowe systemy i sieci hotelowe</t>
  </si>
  <si>
    <t>Zarządzanie jakością w turystyce</t>
  </si>
  <si>
    <t>Zagospodarowanie turystyczne kraju</t>
  </si>
  <si>
    <t>Podstawy organizacji imprezy turystycznej</t>
  </si>
  <si>
    <t>Rok V</t>
  </si>
  <si>
    <t>Ekonomia sektora publicznego</t>
  </si>
  <si>
    <t>Historia myśli ekonomicznej</t>
  </si>
  <si>
    <t>Strategia podatkowa przedsiębiorstwa</t>
  </si>
  <si>
    <t>Wykład do wyboru*</t>
  </si>
  <si>
    <t>Metody oceny projektów gospodarczych</t>
  </si>
  <si>
    <t>Praca magisterska</t>
  </si>
  <si>
    <t>Negocjacje w biznesie</t>
  </si>
  <si>
    <t>Polityka społeczna</t>
  </si>
  <si>
    <t>Warsztaty e-administracja publiczna</t>
  </si>
  <si>
    <t>Marketing przestrzeni</t>
  </si>
  <si>
    <t>Strategie rozwoju terytorialnego</t>
  </si>
  <si>
    <t xml:space="preserve">* - studenci wybierają 1 wykład z listy </t>
  </si>
  <si>
    <t>Blok A  lub Blok B**</t>
  </si>
  <si>
    <t>Finanse behawioralne</t>
  </si>
  <si>
    <t>Rachunkowość informatyczna</t>
  </si>
  <si>
    <t>Relacje inwestorskie</t>
  </si>
  <si>
    <t>Nowoczesne rachunki kosztów</t>
  </si>
  <si>
    <t>Analiza techniczna i fundamentalna</t>
  </si>
  <si>
    <t>Biznes plan</t>
  </si>
  <si>
    <t>Analiza ekonomiczna projektów</t>
  </si>
  <si>
    <t>Analiza ryzyka transakcji</t>
  </si>
  <si>
    <t>Optymalizacja obciążeń podatkowych</t>
  </si>
  <si>
    <t>Gry ekonomiczne</t>
  </si>
  <si>
    <t>Budżetowanie inwestycji</t>
  </si>
  <si>
    <t>Zarządzanie operacjami</t>
  </si>
  <si>
    <t>Audity jakości i środowiska</t>
  </si>
  <si>
    <t>Elementy prawa turystycznego w UE</t>
  </si>
  <si>
    <t>Elementy ekonomiki gastronomii</t>
  </si>
  <si>
    <t>Ochrona praw konsumenta</t>
  </si>
  <si>
    <t>Specjalność: Rachunkowość i doradztwo finansowe</t>
  </si>
  <si>
    <t>Specjalność: Zarządzanie jakością i środowiskiem</t>
  </si>
  <si>
    <t>Specjalność: Zarządzanie gospodarką turystyczną i hotelarstwem</t>
  </si>
  <si>
    <t>** - w ramach Bloku A - Polityka ekonomiczna wobec małych i średnich przedsiębiorstw</t>
  </si>
  <si>
    <t>** - w ramach Bloku B - Strategia rozwoju organizacji</t>
  </si>
  <si>
    <t>Rachunkowość i controlling ekologiczny</t>
  </si>
  <si>
    <t>Warsztaty liderów branży turystycznej</t>
  </si>
  <si>
    <t>Zarządzanie usługami publicznymi</t>
  </si>
  <si>
    <t>Zarządzanie kapitałami</t>
  </si>
  <si>
    <t>Ekonomika i polityka przemysłowa</t>
  </si>
  <si>
    <t>Zarządzanie informacją</t>
  </si>
  <si>
    <t>Lokalna polityka przestrzenna</t>
  </si>
  <si>
    <t>Społeczeństwo obywatelskie</t>
  </si>
  <si>
    <t>9, 10</t>
  </si>
  <si>
    <t>Razem godziny w semestrze</t>
  </si>
  <si>
    <t>Przedmioty specjalnościowe</t>
  </si>
  <si>
    <t>Sem."7"</t>
  </si>
  <si>
    <t>Sem."8"</t>
  </si>
  <si>
    <t>sem. VIII - 2 ECTS</t>
  </si>
  <si>
    <t>sem. VIII - 3 ECTS</t>
  </si>
  <si>
    <t>Diagnostyka w zarządzaniu</t>
  </si>
  <si>
    <t>Sem."9"</t>
  </si>
  <si>
    <t>Sem."10"</t>
  </si>
  <si>
    <t>X sem - 2 ECTS</t>
  </si>
  <si>
    <t>X sem - 1 ECTS</t>
  </si>
  <si>
    <t>X sem - 3 ECTS</t>
  </si>
  <si>
    <t xml:space="preserve">* - studenci wybierają 1 ćwiczenie z trzech: poz.2; poz.3 i poz. 4 </t>
  </si>
  <si>
    <t xml:space="preserve">* - studenci wybierają 1 ćwiczenie z trzech: poz.2 poz.3 i poz.4 </t>
  </si>
  <si>
    <t xml:space="preserve">* - studenci wybierają 1 ćwiczenie z dwóch: poz.2; poz.4 </t>
  </si>
  <si>
    <t>Systemy informacyjne w zarządzaniu przedsiębiorstwem</t>
  </si>
  <si>
    <t>Marketing ekologiczny i modele konsumpcji</t>
  </si>
  <si>
    <t>Europejskie standardy prawne w ochronie środowiska</t>
  </si>
  <si>
    <t>Aspekty środowiskowe w europejskiej polityce regionalnej</t>
  </si>
  <si>
    <t>Systemy informacji rynkowej w turystyce</t>
  </si>
  <si>
    <t>Funkcjonowanie uzdrowisk w gospodarce rynkowej</t>
  </si>
  <si>
    <t>Diagnostyka ekonomiczna gospodarki  lokalnej</t>
  </si>
  <si>
    <t>Kontrola i audyt w jednostkach sektora  finansów publicznych</t>
  </si>
  <si>
    <t>Metody ilościowe w badaniach marketingowych</t>
  </si>
  <si>
    <t>Metody optymalizacji decyzji gospodarczych</t>
  </si>
  <si>
    <t>Prognozowanie koniunktury gospodarczej</t>
  </si>
  <si>
    <t>Społeczne uwarunkowania rozwoju przedsiębiorstw</t>
  </si>
  <si>
    <t>Prośrodowiskowe zarządzanie organizacją</t>
  </si>
  <si>
    <t>Systemy zarządzania jakością i środowiskiem</t>
  </si>
  <si>
    <t>Metody oceny efektywności  systemu zarządzania</t>
  </si>
  <si>
    <t>Zarządzanie gospodarką turystyczną w regionie</t>
  </si>
  <si>
    <t>Semestr IX</t>
  </si>
  <si>
    <t>Techniki negocjacji - dr A. Zielińska</t>
  </si>
  <si>
    <t>Współczesne rynki ubezpieczeniowe - dr R. Kurek</t>
  </si>
  <si>
    <t>Zarządzanie innowacjami - dr M. Prudzienica</t>
  </si>
  <si>
    <t>Inwestowanie w nieruchomości - dr R. Pawlukowicz</t>
  </si>
  <si>
    <t>Konkurencyjność regionów - dr A. Raszkowski</t>
  </si>
  <si>
    <t>Inwestycje w spółki giełdowe - dr J. Welc</t>
  </si>
  <si>
    <t>Semestr X</t>
  </si>
  <si>
    <t>Wykłady do wyboru:</t>
  </si>
  <si>
    <t>Współpraca zagraniczna samorządu terytorialnego - dr J. Ładysz</t>
  </si>
  <si>
    <t>Metody organizacji pracy - dr A. Jagoda</t>
  </si>
  <si>
    <t>Banking Crises - dr A. Ostalecka</t>
  </si>
  <si>
    <t>Formy zatrudnienia - aspekt prawny i ekonomiczny - dr M. Rękas</t>
  </si>
  <si>
    <t>Zarządzanie finansami osobistymi - dr Z. Panasiewicz</t>
  </si>
  <si>
    <t>Filozoficzne podstawy zrównoważonego rozwoju - dr A. Płachciak</t>
  </si>
  <si>
    <t>Zarządzanie zasobami ludzkimi - dr A. Sokołowska</t>
  </si>
  <si>
    <t>Pomiar i raportowanie zrównoważonego rozwoju przedsiębiorstw- dr T. Brzozowski</t>
  </si>
  <si>
    <t>Zarządzanie wiedzą w praktyce organizacji - dr E. Tabaszewska</t>
  </si>
  <si>
    <t>Pomoc publiczna dla przedsiębiorców -  dr A. Koza</t>
  </si>
  <si>
    <t>Praca kierownika we współczesnej firmie - dr M. Prudzienica</t>
  </si>
  <si>
    <t>Zarządzanie ryzykiem ubezpieczeniowym - dr R. Kurek</t>
  </si>
  <si>
    <t>Organizacja rachunkowości w organizacjach non-profit - dr J. Kogut</t>
  </si>
  <si>
    <t>Organizacja i kierowanie zespołem pracowniczym - dr A. Skowrońska</t>
  </si>
  <si>
    <t>Analiza raportów giełdowych - dr J. Welc</t>
  </si>
  <si>
    <t>Zagospodarowanie przestrzenne Dolnego Śląska - dr J. Potocki</t>
  </si>
  <si>
    <t>Podstawy analizy wskaźnikowej i benchmarkingu</t>
  </si>
  <si>
    <t>Załącznik do Uchwały Rady Wydziału nr 140/2009 z dnia 24.04.2009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</si>
</sst>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0" xfId="52" applyFont="1" applyAlignment="1">
      <alignment/>
    </xf>
    <xf numFmtId="0" fontId="3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9" fontId="0" fillId="0" borderId="0" xfId="52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9" fontId="0" fillId="0" borderId="0" xfId="52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8" fontId="0" fillId="0" borderId="0" xfId="52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.375" style="0" customWidth="1"/>
    <col min="2" max="2" width="34.3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62" customFormat="1" ht="15.75">
      <c r="A1" s="62" t="s">
        <v>184</v>
      </c>
    </row>
    <row r="4" spans="2:16" ht="12.75">
      <c r="B4" s="20" t="s">
        <v>0</v>
      </c>
      <c r="E4" s="23" t="s">
        <v>38</v>
      </c>
      <c r="F4" s="23" t="s">
        <v>1</v>
      </c>
      <c r="G4" s="23"/>
      <c r="O4" s="20"/>
      <c r="P4" s="20"/>
    </row>
    <row r="5" spans="2:16" ht="12.75">
      <c r="B5" t="s">
        <v>2</v>
      </c>
      <c r="E5" s="40">
        <f>G5/G8</f>
        <v>0.5789473684210527</v>
      </c>
      <c r="F5" s="23" t="s">
        <v>39</v>
      </c>
      <c r="G5" s="23">
        <f>H34+K34</f>
        <v>330</v>
      </c>
      <c r="O5" s="21"/>
      <c r="P5" s="20"/>
    </row>
    <row r="6" spans="2:16" ht="12.75">
      <c r="B6" t="s">
        <v>44</v>
      </c>
      <c r="E6" s="40">
        <f>G6/G8</f>
        <v>0.39473684210526316</v>
      </c>
      <c r="F6" s="23" t="s">
        <v>40</v>
      </c>
      <c r="G6" s="23">
        <f>I34+L34</f>
        <v>225</v>
      </c>
      <c r="O6" s="21"/>
      <c r="P6" s="20"/>
    </row>
    <row r="7" spans="2:16" ht="12.75">
      <c r="B7" t="s">
        <v>45</v>
      </c>
      <c r="E7" s="40">
        <f>G7/G8</f>
        <v>0.02631578947368421</v>
      </c>
      <c r="F7" s="23" t="s">
        <v>41</v>
      </c>
      <c r="G7" s="23">
        <f>J34+M34</f>
        <v>15</v>
      </c>
      <c r="O7" s="21"/>
      <c r="P7" s="20"/>
    </row>
    <row r="8" spans="2:16" ht="12.75">
      <c r="B8" t="s">
        <v>3</v>
      </c>
      <c r="E8" s="40">
        <f>SUM(E5:E7)</f>
        <v>1</v>
      </c>
      <c r="F8" s="23" t="s">
        <v>4</v>
      </c>
      <c r="G8" s="23">
        <f>SUM(G5:G7)</f>
        <v>570</v>
      </c>
      <c r="O8" s="20"/>
      <c r="P8" s="20"/>
    </row>
    <row r="9" ht="12.75">
      <c r="B9" t="s">
        <v>42</v>
      </c>
    </row>
    <row r="10" spans="1:14" ht="12.75" customHeight="1">
      <c r="A10" s="55" t="s">
        <v>27</v>
      </c>
      <c r="B10" s="55" t="s">
        <v>5</v>
      </c>
      <c r="C10" s="57" t="s">
        <v>6</v>
      </c>
      <c r="D10" s="57"/>
      <c r="E10" s="57"/>
      <c r="F10" s="41" t="s">
        <v>7</v>
      </c>
      <c r="G10" s="57" t="s">
        <v>8</v>
      </c>
      <c r="H10" s="55"/>
      <c r="I10" s="55"/>
      <c r="J10" s="55"/>
      <c r="K10" s="55"/>
      <c r="L10" s="55"/>
      <c r="M10" s="55"/>
      <c r="N10" s="58" t="s">
        <v>9</v>
      </c>
    </row>
    <row r="11" spans="1:14" s="3" customFormat="1" ht="12.75">
      <c r="A11" s="55"/>
      <c r="B11" s="56"/>
      <c r="C11" s="42" t="s">
        <v>10</v>
      </c>
      <c r="D11" s="42" t="s">
        <v>11</v>
      </c>
      <c r="E11" s="43" t="s">
        <v>12</v>
      </c>
      <c r="F11" s="54" t="s">
        <v>4</v>
      </c>
      <c r="G11" s="43" t="s">
        <v>4</v>
      </c>
      <c r="H11" s="52" t="s">
        <v>129</v>
      </c>
      <c r="I11" s="53"/>
      <c r="J11" s="54"/>
      <c r="K11" s="52" t="s">
        <v>130</v>
      </c>
      <c r="L11" s="53"/>
      <c r="M11" s="54"/>
      <c r="N11" s="59"/>
    </row>
    <row r="12" spans="1:14" s="3" customFormat="1" ht="12.75">
      <c r="A12" s="55"/>
      <c r="B12" s="56"/>
      <c r="C12" s="45"/>
      <c r="D12" s="45" t="s">
        <v>13</v>
      </c>
      <c r="E12" s="46" t="s">
        <v>14</v>
      </c>
      <c r="F12" s="54"/>
      <c r="G12" s="46" t="s">
        <v>15</v>
      </c>
      <c r="H12" s="44" t="s">
        <v>16</v>
      </c>
      <c r="I12" s="47" t="s">
        <v>17</v>
      </c>
      <c r="J12" s="47" t="s">
        <v>18</v>
      </c>
      <c r="K12" s="47" t="s">
        <v>16</v>
      </c>
      <c r="L12" s="47" t="s">
        <v>17</v>
      </c>
      <c r="M12" s="47" t="s">
        <v>18</v>
      </c>
      <c r="N12" s="60"/>
    </row>
    <row r="13" spans="1:14" s="3" customFormat="1" ht="12.75">
      <c r="A13" s="5">
        <f aca="true" t="shared" si="0" ref="A13:A31">A12+1</f>
        <v>1</v>
      </c>
      <c r="B13" s="6" t="s">
        <v>58</v>
      </c>
      <c r="C13" s="7">
        <v>7</v>
      </c>
      <c r="D13" s="7">
        <v>7</v>
      </c>
      <c r="E13" s="7"/>
      <c r="F13" s="4">
        <v>4</v>
      </c>
      <c r="G13" s="7">
        <v>45</v>
      </c>
      <c r="H13" s="4">
        <v>30</v>
      </c>
      <c r="I13" s="4">
        <v>15</v>
      </c>
      <c r="J13" s="4">
        <v>0</v>
      </c>
      <c r="K13" s="4">
        <v>0</v>
      </c>
      <c r="L13" s="4">
        <v>0</v>
      </c>
      <c r="M13" s="4">
        <v>0</v>
      </c>
      <c r="N13" s="5"/>
    </row>
    <row r="14" spans="1:14" s="3" customFormat="1" ht="12.75">
      <c r="A14" s="5">
        <f t="shared" si="0"/>
        <v>2</v>
      </c>
      <c r="B14" s="5" t="s">
        <v>52</v>
      </c>
      <c r="C14" s="7"/>
      <c r="D14" s="7">
        <v>7</v>
      </c>
      <c r="E14" s="7"/>
      <c r="F14" s="4">
        <v>3</v>
      </c>
      <c r="G14" s="7">
        <v>45</v>
      </c>
      <c r="H14" s="4">
        <v>30</v>
      </c>
      <c r="I14" s="4">
        <v>15</v>
      </c>
      <c r="J14" s="4">
        <v>0</v>
      </c>
      <c r="K14" s="4">
        <v>0</v>
      </c>
      <c r="L14" s="4">
        <v>0</v>
      </c>
      <c r="M14" s="4">
        <v>0</v>
      </c>
      <c r="N14" s="5"/>
    </row>
    <row r="15" spans="1:14" s="3" customFormat="1" ht="12.75">
      <c r="A15" s="5">
        <f t="shared" si="0"/>
        <v>3</v>
      </c>
      <c r="B15" s="5" t="s">
        <v>53</v>
      </c>
      <c r="C15" s="7">
        <v>7</v>
      </c>
      <c r="D15" s="7"/>
      <c r="E15" s="7"/>
      <c r="F15" s="4">
        <v>4</v>
      </c>
      <c r="G15" s="7">
        <v>30</v>
      </c>
      <c r="H15" s="4">
        <v>15</v>
      </c>
      <c r="I15" s="4">
        <v>15</v>
      </c>
      <c r="J15" s="4">
        <v>0</v>
      </c>
      <c r="K15" s="4">
        <v>0</v>
      </c>
      <c r="L15" s="4">
        <v>0</v>
      </c>
      <c r="M15" s="4">
        <v>0</v>
      </c>
      <c r="N15" s="5"/>
    </row>
    <row r="16" spans="1:14" s="3" customFormat="1" ht="12.75">
      <c r="A16" s="5">
        <f t="shared" si="0"/>
        <v>4</v>
      </c>
      <c r="B16" s="5" t="s">
        <v>49</v>
      </c>
      <c r="C16" s="4"/>
      <c r="D16" s="7">
        <v>7</v>
      </c>
      <c r="E16" s="4"/>
      <c r="F16" s="4">
        <v>2</v>
      </c>
      <c r="G16" s="4">
        <v>30</v>
      </c>
      <c r="H16" s="4">
        <v>15</v>
      </c>
      <c r="I16" s="4">
        <v>15</v>
      </c>
      <c r="J16" s="4">
        <v>0</v>
      </c>
      <c r="K16" s="4">
        <v>0</v>
      </c>
      <c r="L16" s="4">
        <v>0</v>
      </c>
      <c r="M16" s="4">
        <v>0</v>
      </c>
      <c r="N16" s="5"/>
    </row>
    <row r="17" spans="1:14" s="3" customFormat="1" ht="12.75">
      <c r="A17" s="5">
        <f t="shared" si="0"/>
        <v>5</v>
      </c>
      <c r="B17" s="5" t="s">
        <v>46</v>
      </c>
      <c r="C17" s="4"/>
      <c r="D17" s="4"/>
      <c r="E17" s="4">
        <v>7.8</v>
      </c>
      <c r="F17" s="4">
        <v>4</v>
      </c>
      <c r="G17" s="4">
        <v>60</v>
      </c>
      <c r="H17" s="8">
        <v>0</v>
      </c>
      <c r="I17" s="8">
        <v>30</v>
      </c>
      <c r="J17" s="8">
        <v>0</v>
      </c>
      <c r="K17" s="8">
        <v>0</v>
      </c>
      <c r="L17" s="8">
        <v>30</v>
      </c>
      <c r="M17" s="8">
        <v>0</v>
      </c>
      <c r="N17" s="5" t="s">
        <v>131</v>
      </c>
    </row>
    <row r="18" spans="1:14" s="3" customFormat="1" ht="12.75">
      <c r="A18" s="5">
        <f t="shared" si="0"/>
        <v>6</v>
      </c>
      <c r="B18" s="5" t="s">
        <v>28</v>
      </c>
      <c r="C18" s="4">
        <v>8</v>
      </c>
      <c r="D18" s="7">
        <v>8</v>
      </c>
      <c r="E18" s="4"/>
      <c r="F18" s="4">
        <v>5</v>
      </c>
      <c r="G18" s="4">
        <v>75</v>
      </c>
      <c r="H18" s="4">
        <v>30</v>
      </c>
      <c r="I18" s="4">
        <v>0</v>
      </c>
      <c r="J18" s="4">
        <v>0</v>
      </c>
      <c r="K18" s="4">
        <v>30</v>
      </c>
      <c r="L18" s="4">
        <v>15</v>
      </c>
      <c r="M18" s="4">
        <v>0</v>
      </c>
      <c r="N18" s="5" t="s">
        <v>132</v>
      </c>
    </row>
    <row r="19" spans="1:14" s="3" customFormat="1" ht="12.75">
      <c r="A19" s="5">
        <f t="shared" si="0"/>
        <v>7</v>
      </c>
      <c r="B19" s="9" t="s">
        <v>50</v>
      </c>
      <c r="C19" s="10">
        <v>8</v>
      </c>
      <c r="D19" s="11"/>
      <c r="E19" s="10"/>
      <c r="F19" s="4">
        <v>2</v>
      </c>
      <c r="G19" s="4">
        <v>30</v>
      </c>
      <c r="H19" s="4">
        <v>0</v>
      </c>
      <c r="I19" s="4">
        <v>0</v>
      </c>
      <c r="J19" s="4">
        <v>0</v>
      </c>
      <c r="K19" s="4">
        <v>30</v>
      </c>
      <c r="L19" s="4">
        <v>0</v>
      </c>
      <c r="M19" s="4">
        <v>0</v>
      </c>
      <c r="N19" s="5"/>
    </row>
    <row r="20" spans="1:14" s="3" customFormat="1" ht="12.75">
      <c r="A20" s="5">
        <f>A19+1</f>
        <v>8</v>
      </c>
      <c r="B20" s="9" t="s">
        <v>51</v>
      </c>
      <c r="C20" s="10"/>
      <c r="D20" s="11">
        <v>8</v>
      </c>
      <c r="E20" s="10"/>
      <c r="F20" s="4">
        <v>1</v>
      </c>
      <c r="G20" s="4">
        <v>15</v>
      </c>
      <c r="H20" s="4">
        <v>0</v>
      </c>
      <c r="I20" s="4">
        <v>0</v>
      </c>
      <c r="J20" s="4">
        <v>0</v>
      </c>
      <c r="K20" s="4">
        <v>15</v>
      </c>
      <c r="L20" s="4">
        <v>0</v>
      </c>
      <c r="M20" s="4">
        <v>0</v>
      </c>
      <c r="N20" s="5"/>
    </row>
    <row r="21" spans="1:14" s="3" customFormat="1" ht="12.75">
      <c r="A21" s="5">
        <f>A20+1</f>
        <v>9</v>
      </c>
      <c r="B21" s="9" t="s">
        <v>54</v>
      </c>
      <c r="C21" s="10">
        <v>8</v>
      </c>
      <c r="D21" s="11"/>
      <c r="E21" s="10"/>
      <c r="F21" s="10">
        <v>2</v>
      </c>
      <c r="G21" s="10">
        <v>30</v>
      </c>
      <c r="H21" s="8">
        <v>0</v>
      </c>
      <c r="I21" s="8">
        <v>0</v>
      </c>
      <c r="J21" s="8">
        <v>0</v>
      </c>
      <c r="K21" s="8">
        <v>30</v>
      </c>
      <c r="L21" s="8">
        <v>0</v>
      </c>
      <c r="M21" s="8">
        <v>0</v>
      </c>
      <c r="N21" s="5"/>
    </row>
    <row r="22" spans="1:14" s="3" customFormat="1" ht="12.75">
      <c r="A22" s="5">
        <f>A21+1</f>
        <v>10</v>
      </c>
      <c r="B22" s="5" t="s">
        <v>47</v>
      </c>
      <c r="C22" s="4"/>
      <c r="D22" s="7">
        <v>8</v>
      </c>
      <c r="E22" s="4"/>
      <c r="F22" s="4">
        <v>1</v>
      </c>
      <c r="G22" s="4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15</v>
      </c>
      <c r="N22" s="5"/>
    </row>
    <row r="23" spans="1:14" s="3" customFormat="1" ht="12.75">
      <c r="A23" s="5">
        <v>11</v>
      </c>
      <c r="B23" s="9" t="s">
        <v>48</v>
      </c>
      <c r="C23" s="10"/>
      <c r="D23" s="11"/>
      <c r="E23" s="10">
        <v>8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 t="s">
        <v>55</v>
      </c>
    </row>
    <row r="24" spans="1:14" s="3" customFormat="1" ht="12.75">
      <c r="A24" s="5">
        <v>12</v>
      </c>
      <c r="B24" s="9" t="s">
        <v>56</v>
      </c>
      <c r="C24" s="10"/>
      <c r="D24" s="11">
        <v>8</v>
      </c>
      <c r="E24" s="10"/>
      <c r="F24" s="4">
        <v>1</v>
      </c>
      <c r="G24" s="4">
        <v>15</v>
      </c>
      <c r="H24" s="4">
        <v>0</v>
      </c>
      <c r="I24" s="4">
        <v>0</v>
      </c>
      <c r="J24" s="4">
        <v>0</v>
      </c>
      <c r="K24" s="4">
        <v>0</v>
      </c>
      <c r="L24" s="4">
        <v>15</v>
      </c>
      <c r="M24" s="4">
        <v>0</v>
      </c>
      <c r="N24" s="5"/>
    </row>
    <row r="25" spans="1:14" s="3" customFormat="1" ht="12.75">
      <c r="A25" s="5"/>
      <c r="B25" s="36" t="s">
        <v>128</v>
      </c>
      <c r="C25" s="10"/>
      <c r="D25" s="11"/>
      <c r="E25" s="10"/>
      <c r="F25" s="4"/>
      <c r="G25" s="4"/>
      <c r="H25" s="4"/>
      <c r="I25" s="4"/>
      <c r="J25" s="4"/>
      <c r="K25" s="4"/>
      <c r="L25" s="4"/>
      <c r="M25" s="4"/>
      <c r="N25" s="5"/>
    </row>
    <row r="26" spans="1:14" s="3" customFormat="1" ht="12.75">
      <c r="A26" s="5">
        <v>13</v>
      </c>
      <c r="B26" s="5" t="s">
        <v>57</v>
      </c>
      <c r="C26" s="4">
        <v>7</v>
      </c>
      <c r="D26" s="4"/>
      <c r="E26" s="4"/>
      <c r="F26" s="4">
        <v>3</v>
      </c>
      <c r="G26" s="4">
        <v>15</v>
      </c>
      <c r="H26" s="4">
        <v>15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/>
    </row>
    <row r="27" spans="1:14" s="3" customFormat="1" ht="12.75">
      <c r="A27" s="5">
        <f t="shared" si="0"/>
        <v>14</v>
      </c>
      <c r="B27" s="5" t="s">
        <v>20</v>
      </c>
      <c r="C27" s="4">
        <v>7</v>
      </c>
      <c r="D27" s="4">
        <v>7</v>
      </c>
      <c r="E27" s="4"/>
      <c r="F27" s="4">
        <v>7</v>
      </c>
      <c r="G27" s="4">
        <v>45</v>
      </c>
      <c r="H27" s="4">
        <v>30</v>
      </c>
      <c r="I27" s="4">
        <v>15</v>
      </c>
      <c r="J27" s="4">
        <v>0</v>
      </c>
      <c r="K27" s="4">
        <v>0</v>
      </c>
      <c r="L27" s="4">
        <v>0</v>
      </c>
      <c r="M27" s="4">
        <v>0</v>
      </c>
      <c r="N27" s="5"/>
    </row>
    <row r="28" spans="1:14" s="3" customFormat="1" ht="12.75">
      <c r="A28" s="5">
        <f t="shared" si="0"/>
        <v>15</v>
      </c>
      <c r="B28" s="5" t="s">
        <v>59</v>
      </c>
      <c r="C28" s="4"/>
      <c r="D28" s="4">
        <v>7</v>
      </c>
      <c r="E28" s="4"/>
      <c r="F28" s="4">
        <v>2</v>
      </c>
      <c r="G28" s="4">
        <v>15</v>
      </c>
      <c r="H28" s="4">
        <v>0</v>
      </c>
      <c r="I28" s="4">
        <v>15</v>
      </c>
      <c r="J28" s="4">
        <v>0</v>
      </c>
      <c r="K28" s="4">
        <v>0</v>
      </c>
      <c r="L28" s="4">
        <v>0</v>
      </c>
      <c r="M28" s="4">
        <v>0</v>
      </c>
      <c r="N28" s="12"/>
    </row>
    <row r="29" spans="1:14" s="3" customFormat="1" ht="12.75">
      <c r="A29" s="5">
        <f t="shared" si="0"/>
        <v>16</v>
      </c>
      <c r="B29" s="5" t="s">
        <v>60</v>
      </c>
      <c r="C29" s="4"/>
      <c r="D29" s="4">
        <v>7</v>
      </c>
      <c r="E29" s="4"/>
      <c r="F29" s="4">
        <v>2</v>
      </c>
      <c r="G29" s="4">
        <v>15</v>
      </c>
      <c r="H29" s="4">
        <v>15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/>
    </row>
    <row r="30" spans="1:14" s="3" customFormat="1" ht="12.75">
      <c r="A30" s="5">
        <f t="shared" si="0"/>
        <v>17</v>
      </c>
      <c r="B30" s="5" t="s">
        <v>120</v>
      </c>
      <c r="C30" s="7"/>
      <c r="D30" s="7">
        <v>8</v>
      </c>
      <c r="E30" s="7"/>
      <c r="F30" s="4">
        <v>4</v>
      </c>
      <c r="G30" s="7">
        <v>30</v>
      </c>
      <c r="H30" s="4">
        <v>0</v>
      </c>
      <c r="I30" s="4">
        <v>0</v>
      </c>
      <c r="J30" s="4">
        <v>0</v>
      </c>
      <c r="K30" s="4">
        <v>15</v>
      </c>
      <c r="L30" s="4">
        <v>15</v>
      </c>
      <c r="M30" s="4">
        <v>0</v>
      </c>
      <c r="N30" s="5"/>
    </row>
    <row r="31" spans="1:14" s="3" customFormat="1" ht="12.75">
      <c r="A31" s="5">
        <f t="shared" si="0"/>
        <v>18</v>
      </c>
      <c r="B31" s="5" t="s">
        <v>21</v>
      </c>
      <c r="C31" s="4"/>
      <c r="D31" s="4">
        <v>8</v>
      </c>
      <c r="E31" s="4"/>
      <c r="F31" s="4">
        <v>4</v>
      </c>
      <c r="G31" s="4">
        <v>30</v>
      </c>
      <c r="H31" s="8">
        <v>0</v>
      </c>
      <c r="I31" s="8">
        <v>0</v>
      </c>
      <c r="J31" s="8">
        <v>0</v>
      </c>
      <c r="K31" s="8">
        <v>15</v>
      </c>
      <c r="L31" s="8">
        <v>15</v>
      </c>
      <c r="M31" s="8">
        <v>0</v>
      </c>
      <c r="N31" s="5"/>
    </row>
    <row r="32" spans="1:14" s="3" customFormat="1" ht="12.75">
      <c r="A32" s="5">
        <v>19</v>
      </c>
      <c r="B32" s="5" t="s">
        <v>148</v>
      </c>
      <c r="C32" s="4">
        <v>8</v>
      </c>
      <c r="D32" s="4">
        <v>8</v>
      </c>
      <c r="E32" s="4"/>
      <c r="F32" s="4">
        <v>8</v>
      </c>
      <c r="G32" s="4">
        <v>60</v>
      </c>
      <c r="H32" s="8">
        <v>0</v>
      </c>
      <c r="I32" s="8">
        <v>0</v>
      </c>
      <c r="J32" s="8">
        <v>0</v>
      </c>
      <c r="K32" s="8">
        <v>15</v>
      </c>
      <c r="L32" s="8">
        <v>45</v>
      </c>
      <c r="M32" s="8">
        <v>0</v>
      </c>
      <c r="N32" s="5"/>
    </row>
    <row r="33" spans="1:14" s="3" customFormat="1" ht="12.75">
      <c r="A33" s="5"/>
      <c r="B33" s="5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5"/>
    </row>
    <row r="34" spans="1:14" s="17" customFormat="1" ht="12.75">
      <c r="A34" s="15"/>
      <c r="B34" s="15" t="s">
        <v>19</v>
      </c>
      <c r="C34" s="16">
        <v>8</v>
      </c>
      <c r="D34" s="16"/>
      <c r="E34" s="15"/>
      <c r="F34" s="16">
        <f>SUM(F13:F33)-2</f>
        <v>60</v>
      </c>
      <c r="G34" s="16">
        <f>SUM(G13:G33)-30</f>
        <v>570</v>
      </c>
      <c r="H34" s="16">
        <f>SUM(H13:H33)</f>
        <v>180</v>
      </c>
      <c r="I34" s="16">
        <f>SUM(I13:I33)-30</f>
        <v>90</v>
      </c>
      <c r="J34" s="16">
        <f>SUM(J13:J33)</f>
        <v>0</v>
      </c>
      <c r="K34" s="16">
        <f>SUM(K13:K33)</f>
        <v>150</v>
      </c>
      <c r="L34" s="16">
        <f>SUM(L13:L33)</f>
        <v>135</v>
      </c>
      <c r="M34" s="16">
        <f>SUM(M13:M33)</f>
        <v>15</v>
      </c>
      <c r="N34" s="15"/>
    </row>
    <row r="35" spans="2:14" s="3" customFormat="1" ht="12.75">
      <c r="B35" s="27" t="s">
        <v>127</v>
      </c>
      <c r="C35" s="28"/>
      <c r="D35" s="28"/>
      <c r="E35" s="28"/>
      <c r="F35" s="17"/>
      <c r="G35" s="49">
        <f>SUM(H34:J34)</f>
        <v>270</v>
      </c>
      <c r="H35" s="49"/>
      <c r="I35" s="49"/>
      <c r="J35" s="49">
        <f>SUM(K34:M34)</f>
        <v>300</v>
      </c>
      <c r="K35" s="49"/>
      <c r="L35" s="49"/>
      <c r="M35" s="14"/>
      <c r="N35" s="13"/>
    </row>
    <row r="36" spans="1:14" s="3" customFormat="1" ht="12.75">
      <c r="A36" s="13"/>
      <c r="B36" s="50"/>
      <c r="C36" s="51"/>
      <c r="D36" s="51"/>
      <c r="E36" s="51"/>
      <c r="F36" s="51"/>
      <c r="G36" s="14"/>
      <c r="H36" s="14"/>
      <c r="I36" s="14"/>
      <c r="J36" s="14"/>
      <c r="K36" s="14"/>
      <c r="L36" s="14"/>
      <c r="M36" s="14"/>
      <c r="N36" s="13"/>
    </row>
    <row r="37" spans="1:14" s="3" customFormat="1" ht="12.75">
      <c r="A37" s="13"/>
      <c r="B37" s="19" t="s">
        <v>139</v>
      </c>
      <c r="C37" s="18"/>
      <c r="D37" s="18"/>
      <c r="E37" s="18"/>
      <c r="F37" s="18"/>
      <c r="G37" s="14"/>
      <c r="H37" s="14"/>
      <c r="I37" s="14"/>
      <c r="J37" s="14"/>
      <c r="K37" s="14"/>
      <c r="L37" s="14"/>
      <c r="M37" s="14"/>
      <c r="N37" s="13"/>
    </row>
    <row r="38" spans="1:17" s="3" customFormat="1" ht="12.75">
      <c r="A38" s="13"/>
      <c r="B38" t="s">
        <v>61</v>
      </c>
      <c r="C38"/>
      <c r="D38"/>
      <c r="E38"/>
      <c r="F38"/>
      <c r="G38"/>
      <c r="H38"/>
      <c r="I38"/>
      <c r="J38"/>
      <c r="K38"/>
      <c r="L38" s="20"/>
      <c r="M38" s="20"/>
      <c r="N38" s="20"/>
      <c r="O38" s="20"/>
      <c r="P38" s="20"/>
      <c r="Q38" s="13"/>
    </row>
    <row r="39" spans="1:17" s="25" customFormat="1" ht="12.75">
      <c r="A39" s="22"/>
      <c r="B39" s="23" t="s">
        <v>62</v>
      </c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3"/>
      <c r="O39" s="24"/>
      <c r="P39" s="23"/>
      <c r="Q39" s="22"/>
    </row>
    <row r="40" spans="1:14" s="3" customFormat="1" ht="12.75">
      <c r="A40" s="13"/>
      <c r="B40" s="19"/>
      <c r="C40" s="18"/>
      <c r="D40" s="18"/>
      <c r="E40" s="18"/>
      <c r="F40" s="18"/>
      <c r="G40" s="14"/>
      <c r="H40" s="14"/>
      <c r="I40" s="14"/>
      <c r="J40" s="14"/>
      <c r="K40" s="14"/>
      <c r="L40" s="14"/>
      <c r="M40" s="14"/>
      <c r="N40" s="13"/>
    </row>
    <row r="41" spans="1:14" s="3" customFormat="1" ht="12.75">
      <c r="A41" s="13"/>
      <c r="B41" s="19"/>
      <c r="C41" s="18"/>
      <c r="D41" s="18"/>
      <c r="E41" s="18"/>
      <c r="F41" s="18"/>
      <c r="G41" s="14"/>
      <c r="H41" s="14"/>
      <c r="I41" s="14"/>
      <c r="J41" s="14"/>
      <c r="K41" s="14"/>
      <c r="L41" s="14"/>
      <c r="M41" s="14"/>
      <c r="N41" s="13"/>
    </row>
    <row r="42" spans="1:14" s="3" customFormat="1" ht="12.75">
      <c r="A42" s="13"/>
      <c r="B42" s="19"/>
      <c r="C42" s="18"/>
      <c r="D42" s="18"/>
      <c r="E42" s="18"/>
      <c r="F42" s="18"/>
      <c r="G42" s="14"/>
      <c r="H42" s="14"/>
      <c r="I42" s="14"/>
      <c r="J42" s="14"/>
      <c r="K42" s="14"/>
      <c r="L42" s="14"/>
      <c r="M42" s="14"/>
      <c r="N42" s="13"/>
    </row>
    <row r="43" spans="1:14" s="3" customFormat="1" ht="12.75">
      <c r="A43" s="13"/>
      <c r="B43" s="19"/>
      <c r="C43" s="18"/>
      <c r="D43" s="18"/>
      <c r="E43" s="18"/>
      <c r="F43" s="18"/>
      <c r="G43" s="14"/>
      <c r="H43" s="14"/>
      <c r="I43" s="14"/>
      <c r="J43" s="14"/>
      <c r="K43" s="14"/>
      <c r="L43" s="14"/>
      <c r="M43" s="14"/>
      <c r="N43" s="13"/>
    </row>
    <row r="44" spans="1:14" s="3" customFormat="1" ht="12.75">
      <c r="A44" s="13"/>
      <c r="B44" s="19"/>
      <c r="C44" s="18"/>
      <c r="D44" s="18"/>
      <c r="E44" s="18"/>
      <c r="F44" s="18"/>
      <c r="G44" s="14"/>
      <c r="H44" s="14"/>
      <c r="I44" s="14"/>
      <c r="J44" s="14"/>
      <c r="K44" s="14"/>
      <c r="L44" s="14"/>
      <c r="M44" s="14"/>
      <c r="N44" s="13"/>
    </row>
    <row r="45" spans="1:14" s="3" customFormat="1" ht="12.75">
      <c r="A45"/>
      <c r="B45" s="20" t="s">
        <v>0</v>
      </c>
      <c r="C45"/>
      <c r="D45"/>
      <c r="E45" s="23" t="s">
        <v>38</v>
      </c>
      <c r="F45" s="23" t="s">
        <v>1</v>
      </c>
      <c r="G45" s="23"/>
      <c r="H45"/>
      <c r="I45"/>
      <c r="J45"/>
      <c r="K45"/>
      <c r="L45"/>
      <c r="M45"/>
      <c r="N45"/>
    </row>
    <row r="46" spans="2:7" ht="12.75">
      <c r="B46" t="s">
        <v>2</v>
      </c>
      <c r="E46" s="48">
        <f>G46/G49</f>
        <v>0.5754098360655737</v>
      </c>
      <c r="F46" s="23" t="s">
        <v>39</v>
      </c>
      <c r="G46" s="23">
        <f>H79+K79</f>
        <v>351</v>
      </c>
    </row>
    <row r="47" spans="2:7" ht="12.75">
      <c r="B47" t="s">
        <v>44</v>
      </c>
      <c r="E47" s="48">
        <f>G47/G49</f>
        <v>0.37540983606557377</v>
      </c>
      <c r="F47" s="23" t="s">
        <v>40</v>
      </c>
      <c r="G47" s="23">
        <f>I79+L79</f>
        <v>229</v>
      </c>
    </row>
    <row r="48" spans="2:7" ht="12.75">
      <c r="B48" t="s">
        <v>45</v>
      </c>
      <c r="E48" s="48">
        <f>G48/G49</f>
        <v>0.04918032786885246</v>
      </c>
      <c r="F48" s="23" t="s">
        <v>41</v>
      </c>
      <c r="G48" s="23">
        <f>J79+M79</f>
        <v>30</v>
      </c>
    </row>
    <row r="49" spans="2:15" ht="12.75">
      <c r="B49" t="s">
        <v>3</v>
      </c>
      <c r="E49" s="48">
        <f>SUM(E46:E48)</f>
        <v>1</v>
      </c>
      <c r="F49" s="23" t="s">
        <v>4</v>
      </c>
      <c r="G49" s="23">
        <f>SUM(G46:G48)</f>
        <v>610</v>
      </c>
      <c r="O49" s="20"/>
    </row>
    <row r="50" spans="2:15" ht="12.75">
      <c r="B50" t="s">
        <v>113</v>
      </c>
      <c r="O50" s="21"/>
    </row>
    <row r="51" spans="1:15" ht="25.5">
      <c r="A51" s="55" t="s">
        <v>27</v>
      </c>
      <c r="B51" s="55" t="s">
        <v>5</v>
      </c>
      <c r="C51" s="57" t="s">
        <v>6</v>
      </c>
      <c r="D51" s="57"/>
      <c r="E51" s="57"/>
      <c r="F51" s="41" t="s">
        <v>7</v>
      </c>
      <c r="G51" s="57" t="s">
        <v>8</v>
      </c>
      <c r="H51" s="55"/>
      <c r="I51" s="55"/>
      <c r="J51" s="55"/>
      <c r="K51" s="55"/>
      <c r="L51" s="55"/>
      <c r="M51" s="55"/>
      <c r="N51" s="58" t="s">
        <v>9</v>
      </c>
      <c r="O51" s="21"/>
    </row>
    <row r="52" spans="1:15" ht="12.75">
      <c r="A52" s="55"/>
      <c r="B52" s="56"/>
      <c r="C52" s="42" t="s">
        <v>10</v>
      </c>
      <c r="D52" s="42" t="s">
        <v>11</v>
      </c>
      <c r="E52" s="43" t="s">
        <v>12</v>
      </c>
      <c r="F52" s="54" t="s">
        <v>4</v>
      </c>
      <c r="G52" s="43" t="s">
        <v>4</v>
      </c>
      <c r="H52" s="52" t="s">
        <v>129</v>
      </c>
      <c r="I52" s="53"/>
      <c r="J52" s="54"/>
      <c r="K52" s="52" t="s">
        <v>130</v>
      </c>
      <c r="L52" s="53"/>
      <c r="M52" s="54"/>
      <c r="N52" s="59"/>
      <c r="O52" s="21"/>
    </row>
    <row r="53" spans="1:15" ht="12.75">
      <c r="A53" s="55"/>
      <c r="B53" s="56"/>
      <c r="C53" s="45"/>
      <c r="D53" s="45" t="s">
        <v>13</v>
      </c>
      <c r="E53" s="46" t="s">
        <v>14</v>
      </c>
      <c r="F53" s="54"/>
      <c r="G53" s="46" t="s">
        <v>15</v>
      </c>
      <c r="H53" s="44" t="s">
        <v>16</v>
      </c>
      <c r="I53" s="47" t="s">
        <v>17</v>
      </c>
      <c r="J53" s="47" t="s">
        <v>18</v>
      </c>
      <c r="K53" s="47" t="s">
        <v>16</v>
      </c>
      <c r="L53" s="47" t="s">
        <v>17</v>
      </c>
      <c r="M53" s="47" t="s">
        <v>18</v>
      </c>
      <c r="N53" s="60"/>
      <c r="O53" s="20"/>
    </row>
    <row r="54" spans="1:14" ht="12.75">
      <c r="A54" s="5">
        <f aca="true" t="shared" si="1" ref="A54:A60">A53+1</f>
        <v>1</v>
      </c>
      <c r="B54" s="6" t="s">
        <v>58</v>
      </c>
      <c r="C54" s="7">
        <v>7</v>
      </c>
      <c r="D54" s="7">
        <v>7</v>
      </c>
      <c r="E54" s="7"/>
      <c r="F54" s="4">
        <v>4</v>
      </c>
      <c r="G54" s="7">
        <v>45</v>
      </c>
      <c r="H54" s="4">
        <v>30</v>
      </c>
      <c r="I54" s="4">
        <v>15</v>
      </c>
      <c r="J54" s="4">
        <v>0</v>
      </c>
      <c r="K54" s="4">
        <v>0</v>
      </c>
      <c r="L54" s="4">
        <v>0</v>
      </c>
      <c r="M54" s="4">
        <v>0</v>
      </c>
      <c r="N54" s="5"/>
    </row>
    <row r="55" spans="1:14" ht="12.75">
      <c r="A55" s="5">
        <f t="shared" si="1"/>
        <v>2</v>
      </c>
      <c r="B55" s="5" t="s">
        <v>52</v>
      </c>
      <c r="C55" s="7"/>
      <c r="D55" s="7">
        <v>7</v>
      </c>
      <c r="E55" s="7"/>
      <c r="F55" s="4">
        <v>3</v>
      </c>
      <c r="G55" s="7">
        <v>45</v>
      </c>
      <c r="H55" s="4">
        <v>30</v>
      </c>
      <c r="I55" s="4">
        <v>15</v>
      </c>
      <c r="J55" s="4">
        <v>0</v>
      </c>
      <c r="K55" s="4">
        <v>0</v>
      </c>
      <c r="L55" s="4">
        <v>0</v>
      </c>
      <c r="M55" s="4">
        <v>0</v>
      </c>
      <c r="N55" s="5"/>
    </row>
    <row r="56" spans="1:14" ht="12.75">
      <c r="A56" s="5">
        <f t="shared" si="1"/>
        <v>3</v>
      </c>
      <c r="B56" s="5" t="s">
        <v>53</v>
      </c>
      <c r="C56" s="7">
        <v>7</v>
      </c>
      <c r="D56" s="7"/>
      <c r="E56" s="7"/>
      <c r="F56" s="4">
        <v>4</v>
      </c>
      <c r="G56" s="7">
        <v>30</v>
      </c>
      <c r="H56" s="4">
        <v>15</v>
      </c>
      <c r="I56" s="4">
        <v>15</v>
      </c>
      <c r="J56" s="4">
        <v>0</v>
      </c>
      <c r="K56" s="4">
        <v>0</v>
      </c>
      <c r="L56" s="4">
        <v>0</v>
      </c>
      <c r="M56" s="4">
        <v>0</v>
      </c>
      <c r="N56" s="5"/>
    </row>
    <row r="57" spans="1:14" ht="12.75">
      <c r="A57" s="5">
        <f t="shared" si="1"/>
        <v>4</v>
      </c>
      <c r="B57" s="5" t="s">
        <v>49</v>
      </c>
      <c r="C57" s="4"/>
      <c r="D57" s="7">
        <v>7</v>
      </c>
      <c r="E57" s="4"/>
      <c r="F57" s="4">
        <v>2</v>
      </c>
      <c r="G57" s="4">
        <v>30</v>
      </c>
      <c r="H57" s="4">
        <v>15</v>
      </c>
      <c r="I57" s="4">
        <v>15</v>
      </c>
      <c r="J57" s="4">
        <v>0</v>
      </c>
      <c r="K57" s="4">
        <v>0</v>
      </c>
      <c r="L57" s="4">
        <v>0</v>
      </c>
      <c r="M57" s="4">
        <v>0</v>
      </c>
      <c r="N57" s="5"/>
    </row>
    <row r="58" spans="1:14" ht="12.75">
      <c r="A58" s="5">
        <f t="shared" si="1"/>
        <v>5</v>
      </c>
      <c r="B58" s="5" t="s">
        <v>46</v>
      </c>
      <c r="C58" s="4"/>
      <c r="D58" s="4"/>
      <c r="E58" s="4">
        <v>7.8</v>
      </c>
      <c r="F58" s="4">
        <v>4</v>
      </c>
      <c r="G58" s="4">
        <v>60</v>
      </c>
      <c r="H58" s="8">
        <v>0</v>
      </c>
      <c r="I58" s="8">
        <v>30</v>
      </c>
      <c r="J58" s="8">
        <v>0</v>
      </c>
      <c r="K58" s="8">
        <v>0</v>
      </c>
      <c r="L58" s="8">
        <v>30</v>
      </c>
      <c r="M58" s="8">
        <v>0</v>
      </c>
      <c r="N58" s="5" t="s">
        <v>131</v>
      </c>
    </row>
    <row r="59" spans="1:14" ht="12.75">
      <c r="A59" s="5">
        <f t="shared" si="1"/>
        <v>6</v>
      </c>
      <c r="B59" s="5" t="s">
        <v>28</v>
      </c>
      <c r="C59" s="4">
        <v>8</v>
      </c>
      <c r="D59" s="7">
        <v>8</v>
      </c>
      <c r="E59" s="4"/>
      <c r="F59" s="4">
        <v>5</v>
      </c>
      <c r="G59" s="4">
        <v>75</v>
      </c>
      <c r="H59" s="4">
        <v>30</v>
      </c>
      <c r="I59" s="4">
        <v>0</v>
      </c>
      <c r="J59" s="4">
        <v>0</v>
      </c>
      <c r="K59" s="4">
        <v>30</v>
      </c>
      <c r="L59" s="4">
        <v>15</v>
      </c>
      <c r="M59" s="4">
        <v>0</v>
      </c>
      <c r="N59" s="5" t="s">
        <v>132</v>
      </c>
    </row>
    <row r="60" spans="1:14" ht="12.75">
      <c r="A60" s="5">
        <f t="shared" si="1"/>
        <v>7</v>
      </c>
      <c r="B60" s="9" t="s">
        <v>50</v>
      </c>
      <c r="C60" s="10">
        <v>8</v>
      </c>
      <c r="D60" s="11"/>
      <c r="E60" s="10"/>
      <c r="F60" s="4">
        <v>2</v>
      </c>
      <c r="G60" s="4">
        <v>30</v>
      </c>
      <c r="H60" s="4">
        <v>0</v>
      </c>
      <c r="I60" s="4">
        <v>0</v>
      </c>
      <c r="J60" s="4">
        <v>0</v>
      </c>
      <c r="K60" s="4">
        <v>30</v>
      </c>
      <c r="L60" s="4">
        <v>0</v>
      </c>
      <c r="M60" s="4">
        <v>0</v>
      </c>
      <c r="N60" s="5"/>
    </row>
    <row r="61" spans="1:14" ht="12.75">
      <c r="A61" s="5">
        <f>A60+1</f>
        <v>8</v>
      </c>
      <c r="B61" s="9" t="s">
        <v>51</v>
      </c>
      <c r="C61" s="10"/>
      <c r="D61" s="11">
        <v>8</v>
      </c>
      <c r="E61" s="10"/>
      <c r="F61" s="4">
        <v>1</v>
      </c>
      <c r="G61" s="4">
        <v>15</v>
      </c>
      <c r="H61" s="4">
        <v>0</v>
      </c>
      <c r="I61" s="4">
        <v>0</v>
      </c>
      <c r="J61" s="4">
        <v>0</v>
      </c>
      <c r="K61" s="4">
        <v>15</v>
      </c>
      <c r="L61" s="4">
        <v>0</v>
      </c>
      <c r="M61" s="4">
        <v>0</v>
      </c>
      <c r="N61" s="5"/>
    </row>
    <row r="62" spans="1:14" ht="12.75">
      <c r="A62" s="5">
        <f>A61+1</f>
        <v>9</v>
      </c>
      <c r="B62" s="9" t="s">
        <v>54</v>
      </c>
      <c r="C62" s="10">
        <v>8</v>
      </c>
      <c r="D62" s="11"/>
      <c r="E62" s="10"/>
      <c r="F62" s="10">
        <v>2</v>
      </c>
      <c r="G62" s="10">
        <v>30</v>
      </c>
      <c r="H62" s="8">
        <v>0</v>
      </c>
      <c r="I62" s="8">
        <v>0</v>
      </c>
      <c r="J62" s="8">
        <v>0</v>
      </c>
      <c r="K62" s="8">
        <v>30</v>
      </c>
      <c r="L62" s="8">
        <v>0</v>
      </c>
      <c r="M62" s="8">
        <v>0</v>
      </c>
      <c r="N62" s="5"/>
    </row>
    <row r="63" spans="1:14" ht="12.75">
      <c r="A63" s="5">
        <f>A62+1</f>
        <v>10</v>
      </c>
      <c r="B63" s="5" t="s">
        <v>47</v>
      </c>
      <c r="C63" s="4"/>
      <c r="D63" s="7">
        <v>8</v>
      </c>
      <c r="E63" s="4"/>
      <c r="F63" s="4">
        <v>1</v>
      </c>
      <c r="G63" s="4">
        <v>15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15</v>
      </c>
      <c r="N63" s="5"/>
    </row>
    <row r="64" spans="1:14" ht="12.75">
      <c r="A64" s="5">
        <v>11</v>
      </c>
      <c r="B64" s="9" t="s">
        <v>48</v>
      </c>
      <c r="C64" s="10"/>
      <c r="D64" s="11"/>
      <c r="E64" s="10">
        <v>8</v>
      </c>
      <c r="F64" s="4">
        <v>3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5" t="s">
        <v>55</v>
      </c>
    </row>
    <row r="65" spans="1:14" ht="12.75">
      <c r="A65" s="5">
        <v>12</v>
      </c>
      <c r="B65" s="9" t="s">
        <v>56</v>
      </c>
      <c r="C65" s="10"/>
      <c r="D65" s="11">
        <v>8</v>
      </c>
      <c r="E65" s="10"/>
      <c r="F65" s="4">
        <v>1</v>
      </c>
      <c r="G65" s="4">
        <v>15</v>
      </c>
      <c r="H65" s="4">
        <v>0</v>
      </c>
      <c r="I65" s="4">
        <v>0</v>
      </c>
      <c r="J65" s="4">
        <v>0</v>
      </c>
      <c r="K65" s="4">
        <v>0</v>
      </c>
      <c r="L65" s="4">
        <v>15</v>
      </c>
      <c r="M65" s="4">
        <v>0</v>
      </c>
      <c r="N65" s="5"/>
    </row>
    <row r="66" spans="1:14" ht="12.75">
      <c r="A66" s="5"/>
      <c r="B66" s="9"/>
      <c r="C66" s="10"/>
      <c r="D66" s="11"/>
      <c r="E66" s="10"/>
      <c r="F66" s="4"/>
      <c r="G66" s="4"/>
      <c r="H66" s="4"/>
      <c r="I66" s="4"/>
      <c r="J66" s="4"/>
      <c r="K66" s="4"/>
      <c r="L66" s="4"/>
      <c r="M66" s="4"/>
      <c r="N66" s="5"/>
    </row>
    <row r="67" spans="1:14" ht="12.75">
      <c r="A67" s="5"/>
      <c r="B67" s="35" t="s">
        <v>128</v>
      </c>
      <c r="C67" s="10"/>
      <c r="D67" s="11"/>
      <c r="E67" s="10"/>
      <c r="F67" s="4"/>
      <c r="G67" s="4"/>
      <c r="H67" s="4"/>
      <c r="I67" s="4"/>
      <c r="J67" s="4"/>
      <c r="K67" s="4"/>
      <c r="L67" s="4"/>
      <c r="M67" s="4"/>
      <c r="N67" s="5"/>
    </row>
    <row r="68" spans="1:14" ht="12.75">
      <c r="A68" s="5">
        <v>13</v>
      </c>
      <c r="B68" s="5" t="s">
        <v>33</v>
      </c>
      <c r="C68" s="4">
        <v>7</v>
      </c>
      <c r="D68" s="4">
        <v>7</v>
      </c>
      <c r="E68" s="4"/>
      <c r="F68" s="4">
        <v>4</v>
      </c>
      <c r="G68" s="4">
        <v>40</v>
      </c>
      <c r="H68" s="4">
        <v>20</v>
      </c>
      <c r="I68" s="4">
        <v>20</v>
      </c>
      <c r="J68" s="4">
        <v>0</v>
      </c>
      <c r="K68" s="4">
        <v>0</v>
      </c>
      <c r="L68" s="4">
        <v>0</v>
      </c>
      <c r="M68" s="4">
        <v>0</v>
      </c>
      <c r="N68" s="5"/>
    </row>
    <row r="69" spans="1:14" ht="12.75">
      <c r="A69" s="5">
        <v>14</v>
      </c>
      <c r="B69" s="5" t="s">
        <v>31</v>
      </c>
      <c r="C69" s="4"/>
      <c r="D69" s="4">
        <v>7</v>
      </c>
      <c r="E69" s="4"/>
      <c r="F69" s="4">
        <v>2</v>
      </c>
      <c r="G69" s="4">
        <v>15</v>
      </c>
      <c r="H69" s="4">
        <v>8</v>
      </c>
      <c r="I69" s="4">
        <v>7</v>
      </c>
      <c r="J69" s="4">
        <v>0</v>
      </c>
      <c r="K69" s="4">
        <v>0</v>
      </c>
      <c r="L69" s="4">
        <v>0</v>
      </c>
      <c r="M69" s="4">
        <v>0</v>
      </c>
      <c r="N69" s="12"/>
    </row>
    <row r="70" spans="1:14" ht="12.75">
      <c r="A70" s="5">
        <v>15</v>
      </c>
      <c r="B70" s="5" t="s">
        <v>30</v>
      </c>
      <c r="C70" s="4"/>
      <c r="D70" s="4">
        <v>7</v>
      </c>
      <c r="E70" s="4"/>
      <c r="F70" s="4">
        <v>3</v>
      </c>
      <c r="G70" s="4">
        <v>20</v>
      </c>
      <c r="H70" s="4">
        <v>10</v>
      </c>
      <c r="I70" s="4">
        <v>10</v>
      </c>
      <c r="J70" s="4">
        <v>0</v>
      </c>
      <c r="K70" s="4">
        <v>0</v>
      </c>
      <c r="L70" s="4">
        <v>0</v>
      </c>
      <c r="M70" s="4">
        <v>0</v>
      </c>
      <c r="N70" s="12"/>
    </row>
    <row r="71" spans="1:14" ht="12.75">
      <c r="A71" s="5">
        <v>16</v>
      </c>
      <c r="B71" s="5" t="s">
        <v>64</v>
      </c>
      <c r="C71" s="4"/>
      <c r="D71" s="4">
        <v>7</v>
      </c>
      <c r="E71" s="4"/>
      <c r="F71" s="4">
        <v>3</v>
      </c>
      <c r="G71" s="4">
        <v>20</v>
      </c>
      <c r="H71" s="4">
        <v>10</v>
      </c>
      <c r="I71" s="4">
        <v>10</v>
      </c>
      <c r="J71" s="4">
        <v>0</v>
      </c>
      <c r="K71" s="4">
        <v>0</v>
      </c>
      <c r="L71" s="4">
        <v>0</v>
      </c>
      <c r="M71" s="4">
        <v>0</v>
      </c>
      <c r="N71" s="12"/>
    </row>
    <row r="72" spans="1:14" ht="12.75">
      <c r="A72" s="5">
        <v>17</v>
      </c>
      <c r="B72" s="5" t="s">
        <v>29</v>
      </c>
      <c r="C72" s="4"/>
      <c r="D72" s="4">
        <v>7</v>
      </c>
      <c r="E72" s="4"/>
      <c r="F72" s="4">
        <v>3</v>
      </c>
      <c r="G72" s="4">
        <v>20</v>
      </c>
      <c r="H72" s="4">
        <v>10</v>
      </c>
      <c r="I72" s="4">
        <v>10</v>
      </c>
      <c r="J72" s="4">
        <v>0</v>
      </c>
      <c r="K72" s="4">
        <v>0</v>
      </c>
      <c r="L72" s="4">
        <v>0</v>
      </c>
      <c r="M72" s="4">
        <v>0</v>
      </c>
      <c r="N72" s="12"/>
    </row>
    <row r="73" spans="1:14" ht="12.75">
      <c r="A73" s="5">
        <v>18</v>
      </c>
      <c r="B73" s="5" t="s">
        <v>63</v>
      </c>
      <c r="C73" s="4">
        <v>8</v>
      </c>
      <c r="D73" s="4">
        <v>8</v>
      </c>
      <c r="E73" s="4"/>
      <c r="F73" s="4">
        <v>4</v>
      </c>
      <c r="G73" s="4">
        <v>30</v>
      </c>
      <c r="H73" s="4">
        <v>0</v>
      </c>
      <c r="I73" s="4">
        <v>0</v>
      </c>
      <c r="J73" s="4">
        <v>0</v>
      </c>
      <c r="K73" s="4">
        <v>15</v>
      </c>
      <c r="L73" s="4">
        <v>0</v>
      </c>
      <c r="M73" s="4">
        <v>15</v>
      </c>
      <c r="N73" s="5"/>
    </row>
    <row r="74" spans="1:14" ht="12.75">
      <c r="A74" s="5">
        <v>19</v>
      </c>
      <c r="B74" s="5" t="s">
        <v>35</v>
      </c>
      <c r="C74" s="7">
        <v>8</v>
      </c>
      <c r="D74" s="7">
        <v>8</v>
      </c>
      <c r="E74" s="7"/>
      <c r="F74" s="4">
        <v>3</v>
      </c>
      <c r="G74" s="7">
        <v>30</v>
      </c>
      <c r="H74" s="4">
        <v>0</v>
      </c>
      <c r="I74" s="4">
        <v>0</v>
      </c>
      <c r="J74" s="4">
        <v>0</v>
      </c>
      <c r="K74" s="4">
        <v>15</v>
      </c>
      <c r="L74" s="4">
        <v>15</v>
      </c>
      <c r="M74" s="4">
        <v>0</v>
      </c>
      <c r="N74" s="5"/>
    </row>
    <row r="75" spans="1:14" ht="12.75">
      <c r="A75" s="5">
        <v>20</v>
      </c>
      <c r="B75" s="5" t="s">
        <v>149</v>
      </c>
      <c r="C75" s="4"/>
      <c r="D75" s="4">
        <v>8</v>
      </c>
      <c r="E75" s="4"/>
      <c r="F75" s="4">
        <v>1</v>
      </c>
      <c r="G75" s="4">
        <v>15</v>
      </c>
      <c r="H75" s="8">
        <v>0</v>
      </c>
      <c r="I75" s="8">
        <v>0</v>
      </c>
      <c r="J75" s="8">
        <v>0</v>
      </c>
      <c r="K75" s="8">
        <v>8</v>
      </c>
      <c r="L75" s="8">
        <v>7</v>
      </c>
      <c r="M75" s="8">
        <v>0</v>
      </c>
      <c r="N75" s="5"/>
    </row>
    <row r="76" spans="1:14" ht="12.75">
      <c r="A76" s="5">
        <v>21</v>
      </c>
      <c r="B76" s="5" t="s">
        <v>34</v>
      </c>
      <c r="C76" s="4"/>
      <c r="D76" s="4">
        <v>8</v>
      </c>
      <c r="E76" s="4"/>
      <c r="F76" s="4">
        <v>5</v>
      </c>
      <c r="G76" s="4">
        <v>40</v>
      </c>
      <c r="H76" s="8">
        <v>0</v>
      </c>
      <c r="I76" s="8">
        <v>0</v>
      </c>
      <c r="J76" s="8">
        <v>0</v>
      </c>
      <c r="K76" s="8">
        <v>20</v>
      </c>
      <c r="L76" s="8">
        <v>20</v>
      </c>
      <c r="M76" s="8">
        <v>0</v>
      </c>
      <c r="N76" s="5"/>
    </row>
    <row r="77" spans="1:14" ht="12.75">
      <c r="A77" s="5">
        <v>22</v>
      </c>
      <c r="B77" s="5" t="s">
        <v>32</v>
      </c>
      <c r="C77" s="4"/>
      <c r="D77" s="4">
        <v>8</v>
      </c>
      <c r="E77" s="4"/>
      <c r="F77" s="4">
        <v>2</v>
      </c>
      <c r="G77" s="4">
        <v>20</v>
      </c>
      <c r="H77" s="8">
        <v>0</v>
      </c>
      <c r="I77" s="8">
        <v>0</v>
      </c>
      <c r="J77" s="8">
        <v>0</v>
      </c>
      <c r="K77" s="8">
        <v>10</v>
      </c>
      <c r="L77" s="8">
        <v>10</v>
      </c>
      <c r="M77" s="8">
        <v>0</v>
      </c>
      <c r="N77" s="5"/>
    </row>
    <row r="78" spans="1:14" ht="12.75">
      <c r="A78" s="5"/>
      <c r="B78" s="5"/>
      <c r="C78" s="4"/>
      <c r="D78" s="4"/>
      <c r="E78" s="4"/>
      <c r="F78" s="4"/>
      <c r="G78" s="4"/>
      <c r="H78" s="8"/>
      <c r="I78" s="8"/>
      <c r="J78" s="8"/>
      <c r="K78" s="8"/>
      <c r="L78" s="8"/>
      <c r="M78" s="8"/>
      <c r="N78" s="5"/>
    </row>
    <row r="79" spans="1:14" ht="12.75">
      <c r="A79" s="15"/>
      <c r="B79" s="15" t="s">
        <v>19</v>
      </c>
      <c r="C79" s="16">
        <v>8</v>
      </c>
      <c r="D79" s="16"/>
      <c r="E79" s="15"/>
      <c r="F79" s="16">
        <f>SUM(F54:F78)-2</f>
        <v>60</v>
      </c>
      <c r="G79" s="16">
        <f>SUM(G54:G78)-30</f>
        <v>610</v>
      </c>
      <c r="H79" s="16">
        <f aca="true" t="shared" si="2" ref="H79:M79">SUM(H54:H78)</f>
        <v>178</v>
      </c>
      <c r="I79" s="16">
        <f>SUM(I54:I78)-30</f>
        <v>117</v>
      </c>
      <c r="J79" s="16">
        <f t="shared" si="2"/>
        <v>0</v>
      </c>
      <c r="K79" s="16">
        <f t="shared" si="2"/>
        <v>173</v>
      </c>
      <c r="L79" s="16">
        <f t="shared" si="2"/>
        <v>112</v>
      </c>
      <c r="M79" s="16">
        <f t="shared" si="2"/>
        <v>30</v>
      </c>
      <c r="N79" s="15"/>
    </row>
    <row r="80" spans="2:14" ht="12.75">
      <c r="B80" s="27" t="s">
        <v>127</v>
      </c>
      <c r="C80" s="28"/>
      <c r="D80" s="28"/>
      <c r="E80" s="28"/>
      <c r="F80" s="17"/>
      <c r="G80" s="49">
        <f>SUM(H79:J79)</f>
        <v>295</v>
      </c>
      <c r="H80" s="49"/>
      <c r="I80" s="49"/>
      <c r="J80" s="49">
        <f>SUM(K79:M79)</f>
        <v>315</v>
      </c>
      <c r="K80" s="49"/>
      <c r="L80" s="49"/>
      <c r="M80" s="14"/>
      <c r="N80" s="13"/>
    </row>
    <row r="81" spans="1:14" ht="12.75">
      <c r="A81" s="13"/>
      <c r="B81" s="50"/>
      <c r="C81" s="51"/>
      <c r="D81" s="51"/>
      <c r="E81" s="51"/>
      <c r="F81" s="51"/>
      <c r="G81" s="14"/>
      <c r="H81" s="14"/>
      <c r="I81" s="14"/>
      <c r="J81" s="14"/>
      <c r="K81" s="14"/>
      <c r="L81" s="14"/>
      <c r="M81" s="14"/>
      <c r="N81" s="13"/>
    </row>
    <row r="82" spans="1:14" ht="12.75">
      <c r="A82" s="13"/>
      <c r="B82" s="19" t="s">
        <v>140</v>
      </c>
      <c r="C82" s="18"/>
      <c r="D82" s="18"/>
      <c r="E82" s="18"/>
      <c r="F82" s="18"/>
      <c r="G82" s="14"/>
      <c r="H82" s="14"/>
      <c r="I82" s="14"/>
      <c r="J82" s="14"/>
      <c r="K82" s="14"/>
      <c r="L82" s="14"/>
      <c r="M82" s="14"/>
      <c r="N82" s="13"/>
    </row>
    <row r="83" spans="1:14" ht="12.75">
      <c r="A83" s="13"/>
      <c r="B83" t="s">
        <v>61</v>
      </c>
      <c r="L83" s="20"/>
      <c r="M83" s="20"/>
      <c r="N83" s="20"/>
    </row>
    <row r="84" spans="1:14" s="20" customFormat="1" ht="12.75">
      <c r="A84" s="22"/>
      <c r="B84" s="23" t="s">
        <v>62</v>
      </c>
      <c r="C84" s="23"/>
      <c r="D84" s="23"/>
      <c r="E84" s="23"/>
      <c r="F84" s="23"/>
      <c r="G84" s="23"/>
      <c r="H84" s="23"/>
      <c r="I84" s="23"/>
      <c r="J84" s="23"/>
      <c r="K84" s="23"/>
      <c r="L84" s="24"/>
      <c r="M84" s="24"/>
      <c r="N84" s="23"/>
    </row>
    <row r="85" spans="2:7" ht="12.75">
      <c r="B85" s="20" t="s">
        <v>0</v>
      </c>
      <c r="E85" s="23" t="s">
        <v>38</v>
      </c>
      <c r="F85" s="23" t="s">
        <v>1</v>
      </c>
      <c r="G85" s="23"/>
    </row>
    <row r="86" spans="2:7" ht="12.75">
      <c r="B86" t="s">
        <v>2</v>
      </c>
      <c r="E86" s="48">
        <f>G86/G89</f>
        <v>0.4954954954954955</v>
      </c>
      <c r="F86" s="23" t="s">
        <v>39</v>
      </c>
      <c r="G86" s="23">
        <f>H119+K119</f>
        <v>275</v>
      </c>
    </row>
    <row r="87" spans="2:7" ht="12.75">
      <c r="B87" t="s">
        <v>44</v>
      </c>
      <c r="E87" s="48">
        <f>G87/G89</f>
        <v>0.3963963963963964</v>
      </c>
      <c r="F87" s="23" t="s">
        <v>40</v>
      </c>
      <c r="G87" s="23">
        <f>I119+L119</f>
        <v>220</v>
      </c>
    </row>
    <row r="88" spans="2:7" ht="12.75">
      <c r="B88" t="s">
        <v>45</v>
      </c>
      <c r="E88" s="48">
        <f>G88/G89</f>
        <v>0.10810810810810811</v>
      </c>
      <c r="F88" s="23" t="s">
        <v>41</v>
      </c>
      <c r="G88" s="23">
        <f>J119+M119</f>
        <v>60</v>
      </c>
    </row>
    <row r="89" spans="2:7" ht="12.75">
      <c r="B89" t="s">
        <v>3</v>
      </c>
      <c r="E89" s="48">
        <f>SUM(E86:E88)</f>
        <v>1</v>
      </c>
      <c r="F89" s="23" t="s">
        <v>4</v>
      </c>
      <c r="G89" s="23">
        <f>SUM(G86:G88)</f>
        <v>555</v>
      </c>
    </row>
    <row r="90" ht="12.75">
      <c r="B90" t="s">
        <v>43</v>
      </c>
    </row>
    <row r="91" spans="1:14" ht="25.5">
      <c r="A91" s="55" t="s">
        <v>27</v>
      </c>
      <c r="B91" s="55" t="s">
        <v>5</v>
      </c>
      <c r="C91" s="57" t="s">
        <v>6</v>
      </c>
      <c r="D91" s="57"/>
      <c r="E91" s="57"/>
      <c r="F91" s="41" t="s">
        <v>7</v>
      </c>
      <c r="G91" s="57" t="s">
        <v>8</v>
      </c>
      <c r="H91" s="55"/>
      <c r="I91" s="55"/>
      <c r="J91" s="55"/>
      <c r="K91" s="55"/>
      <c r="L91" s="55"/>
      <c r="M91" s="55"/>
      <c r="N91" s="58" t="s">
        <v>9</v>
      </c>
    </row>
    <row r="92" spans="1:14" ht="12.75">
      <c r="A92" s="55"/>
      <c r="B92" s="56"/>
      <c r="C92" s="42" t="s">
        <v>10</v>
      </c>
      <c r="D92" s="42" t="s">
        <v>11</v>
      </c>
      <c r="E92" s="43" t="s">
        <v>12</v>
      </c>
      <c r="F92" s="54" t="s">
        <v>4</v>
      </c>
      <c r="G92" s="43" t="s">
        <v>4</v>
      </c>
      <c r="H92" s="52" t="s">
        <v>129</v>
      </c>
      <c r="I92" s="53"/>
      <c r="J92" s="54"/>
      <c r="K92" s="52" t="s">
        <v>130</v>
      </c>
      <c r="L92" s="53"/>
      <c r="M92" s="54"/>
      <c r="N92" s="59"/>
    </row>
    <row r="93" spans="1:15" ht="12.75">
      <c r="A93" s="55"/>
      <c r="B93" s="56"/>
      <c r="C93" s="45"/>
      <c r="D93" s="45" t="s">
        <v>13</v>
      </c>
      <c r="E93" s="46" t="s">
        <v>14</v>
      </c>
      <c r="F93" s="54"/>
      <c r="G93" s="46" t="s">
        <v>15</v>
      </c>
      <c r="H93" s="44" t="s">
        <v>16</v>
      </c>
      <c r="I93" s="47" t="s">
        <v>17</v>
      </c>
      <c r="J93" s="47" t="s">
        <v>18</v>
      </c>
      <c r="K93" s="47" t="s">
        <v>16</v>
      </c>
      <c r="L93" s="47" t="s">
        <v>17</v>
      </c>
      <c r="M93" s="47" t="s">
        <v>18</v>
      </c>
      <c r="N93" s="60"/>
      <c r="O93" s="20"/>
    </row>
    <row r="94" spans="1:15" ht="12.75">
      <c r="A94" s="5">
        <f aca="true" t="shared" si="3" ref="A94:A103">A93+1</f>
        <v>1</v>
      </c>
      <c r="B94" s="6" t="s">
        <v>58</v>
      </c>
      <c r="C94" s="7">
        <v>7</v>
      </c>
      <c r="D94" s="7">
        <v>7</v>
      </c>
      <c r="E94" s="7"/>
      <c r="F94" s="4">
        <v>4</v>
      </c>
      <c r="G94" s="7">
        <v>45</v>
      </c>
      <c r="H94" s="4">
        <v>30</v>
      </c>
      <c r="I94" s="4">
        <v>15</v>
      </c>
      <c r="J94" s="4">
        <v>0</v>
      </c>
      <c r="K94" s="4">
        <v>0</v>
      </c>
      <c r="L94" s="4">
        <v>0</v>
      </c>
      <c r="M94" s="4">
        <v>0</v>
      </c>
      <c r="N94" s="5"/>
      <c r="O94" s="21"/>
    </row>
    <row r="95" spans="1:15" ht="12.75">
      <c r="A95" s="5">
        <f t="shared" si="3"/>
        <v>2</v>
      </c>
      <c r="B95" s="5" t="s">
        <v>52</v>
      </c>
      <c r="C95" s="7"/>
      <c r="D95" s="7">
        <v>7</v>
      </c>
      <c r="E95" s="7"/>
      <c r="F95" s="4">
        <v>3</v>
      </c>
      <c r="G95" s="7">
        <v>45</v>
      </c>
      <c r="H95" s="4">
        <v>30</v>
      </c>
      <c r="I95" s="4">
        <v>15</v>
      </c>
      <c r="J95" s="4">
        <v>0</v>
      </c>
      <c r="K95" s="4">
        <v>0</v>
      </c>
      <c r="L95" s="4">
        <v>0</v>
      </c>
      <c r="M95" s="4">
        <v>0</v>
      </c>
      <c r="N95" s="5"/>
      <c r="O95" s="21"/>
    </row>
    <row r="96" spans="1:15" ht="12.75">
      <c r="A96" s="5">
        <f t="shared" si="3"/>
        <v>3</v>
      </c>
      <c r="B96" s="5" t="s">
        <v>53</v>
      </c>
      <c r="C96" s="7">
        <v>7</v>
      </c>
      <c r="D96" s="7"/>
      <c r="E96" s="7"/>
      <c r="F96" s="4">
        <v>4</v>
      </c>
      <c r="G96" s="7">
        <v>30</v>
      </c>
      <c r="H96" s="4">
        <v>15</v>
      </c>
      <c r="I96" s="4">
        <v>15</v>
      </c>
      <c r="J96" s="4">
        <v>0</v>
      </c>
      <c r="K96" s="4">
        <v>0</v>
      </c>
      <c r="L96" s="4">
        <v>0</v>
      </c>
      <c r="M96" s="4">
        <v>0</v>
      </c>
      <c r="N96" s="5"/>
      <c r="O96" s="21"/>
    </row>
    <row r="97" spans="1:15" ht="12.75">
      <c r="A97" s="5">
        <f t="shared" si="3"/>
        <v>4</v>
      </c>
      <c r="B97" s="5" t="s">
        <v>49</v>
      </c>
      <c r="C97" s="4"/>
      <c r="D97" s="7">
        <v>7</v>
      </c>
      <c r="E97" s="4"/>
      <c r="F97" s="4">
        <v>2</v>
      </c>
      <c r="G97" s="4">
        <v>30</v>
      </c>
      <c r="H97" s="4">
        <v>15</v>
      </c>
      <c r="I97" s="4">
        <v>15</v>
      </c>
      <c r="J97" s="4">
        <v>0</v>
      </c>
      <c r="K97" s="4">
        <v>0</v>
      </c>
      <c r="L97" s="4">
        <v>0</v>
      </c>
      <c r="M97" s="4">
        <v>0</v>
      </c>
      <c r="N97" s="5"/>
      <c r="O97" s="20"/>
    </row>
    <row r="98" spans="1:14" ht="12.75">
      <c r="A98" s="5">
        <f t="shared" si="3"/>
        <v>5</v>
      </c>
      <c r="B98" s="5" t="s">
        <v>46</v>
      </c>
      <c r="C98" s="4"/>
      <c r="D98" s="4"/>
      <c r="E98" s="4">
        <v>7.8</v>
      </c>
      <c r="F98" s="4">
        <v>4</v>
      </c>
      <c r="G98" s="4">
        <v>60</v>
      </c>
      <c r="H98" s="8">
        <v>0</v>
      </c>
      <c r="I98" s="8">
        <v>30</v>
      </c>
      <c r="J98" s="8">
        <v>0</v>
      </c>
      <c r="K98" s="8">
        <v>0</v>
      </c>
      <c r="L98" s="8">
        <v>30</v>
      </c>
      <c r="M98" s="8">
        <v>0</v>
      </c>
      <c r="N98" s="5" t="s">
        <v>131</v>
      </c>
    </row>
    <row r="99" spans="1:14" ht="12.75">
      <c r="A99" s="5">
        <f t="shared" si="3"/>
        <v>6</v>
      </c>
      <c r="B99" s="5" t="s">
        <v>28</v>
      </c>
      <c r="C99" s="4">
        <v>8</v>
      </c>
      <c r="D99" s="7">
        <v>8</v>
      </c>
      <c r="E99" s="4"/>
      <c r="F99" s="4">
        <v>5</v>
      </c>
      <c r="G99" s="4">
        <v>75</v>
      </c>
      <c r="H99" s="4">
        <v>30</v>
      </c>
      <c r="I99" s="4">
        <v>0</v>
      </c>
      <c r="J99" s="4">
        <v>0</v>
      </c>
      <c r="K99" s="4">
        <v>30</v>
      </c>
      <c r="L99" s="4">
        <v>15</v>
      </c>
      <c r="M99" s="4">
        <v>0</v>
      </c>
      <c r="N99" s="5" t="s">
        <v>132</v>
      </c>
    </row>
    <row r="100" spans="1:14" ht="12.75">
      <c r="A100" s="5">
        <f t="shared" si="3"/>
        <v>7</v>
      </c>
      <c r="B100" s="9" t="s">
        <v>50</v>
      </c>
      <c r="C100" s="10">
        <v>8</v>
      </c>
      <c r="D100" s="11"/>
      <c r="E100" s="10"/>
      <c r="F100" s="4">
        <v>2</v>
      </c>
      <c r="G100" s="4">
        <v>30</v>
      </c>
      <c r="H100" s="4">
        <v>0</v>
      </c>
      <c r="I100" s="4">
        <v>0</v>
      </c>
      <c r="J100" s="4">
        <v>0</v>
      </c>
      <c r="K100" s="4">
        <v>30</v>
      </c>
      <c r="L100" s="4">
        <v>0</v>
      </c>
      <c r="M100" s="4">
        <v>0</v>
      </c>
      <c r="N100" s="5"/>
    </row>
    <row r="101" spans="1:14" ht="12.75">
      <c r="A101" s="5">
        <f t="shared" si="3"/>
        <v>8</v>
      </c>
      <c r="B101" s="9" t="s">
        <v>51</v>
      </c>
      <c r="C101" s="10"/>
      <c r="D101" s="11">
        <v>8</v>
      </c>
      <c r="E101" s="10"/>
      <c r="F101" s="4">
        <v>1</v>
      </c>
      <c r="G101" s="4">
        <v>15</v>
      </c>
      <c r="H101" s="4">
        <v>0</v>
      </c>
      <c r="I101" s="4">
        <v>0</v>
      </c>
      <c r="J101" s="4">
        <v>0</v>
      </c>
      <c r="K101" s="4">
        <v>15</v>
      </c>
      <c r="L101" s="4">
        <v>0</v>
      </c>
      <c r="M101" s="4">
        <v>0</v>
      </c>
      <c r="N101" s="5"/>
    </row>
    <row r="102" spans="1:14" ht="12.75">
      <c r="A102" s="5">
        <f t="shared" si="3"/>
        <v>9</v>
      </c>
      <c r="B102" s="9" t="s">
        <v>54</v>
      </c>
      <c r="C102" s="10">
        <v>8</v>
      </c>
      <c r="D102" s="11"/>
      <c r="E102" s="10"/>
      <c r="F102" s="10">
        <v>2</v>
      </c>
      <c r="G102" s="10">
        <v>30</v>
      </c>
      <c r="H102" s="8">
        <v>0</v>
      </c>
      <c r="I102" s="8">
        <v>0</v>
      </c>
      <c r="J102" s="8">
        <v>0</v>
      </c>
      <c r="K102" s="8">
        <v>30</v>
      </c>
      <c r="L102" s="8">
        <v>0</v>
      </c>
      <c r="M102" s="8">
        <v>0</v>
      </c>
      <c r="N102" s="5"/>
    </row>
    <row r="103" spans="1:14" ht="12.75">
      <c r="A103" s="5">
        <f t="shared" si="3"/>
        <v>10</v>
      </c>
      <c r="B103" s="5" t="s">
        <v>47</v>
      </c>
      <c r="C103" s="4"/>
      <c r="D103" s="7">
        <v>8</v>
      </c>
      <c r="E103" s="4"/>
      <c r="F103" s="4">
        <v>1</v>
      </c>
      <c r="G103" s="4">
        <v>15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15</v>
      </c>
      <c r="N103" s="5"/>
    </row>
    <row r="104" spans="1:14" ht="12.75">
      <c r="A104" s="5">
        <v>11</v>
      </c>
      <c r="B104" s="9" t="s">
        <v>48</v>
      </c>
      <c r="C104" s="10"/>
      <c r="D104" s="11"/>
      <c r="E104" s="10">
        <v>8</v>
      </c>
      <c r="F104" s="4">
        <v>3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5" t="s">
        <v>55</v>
      </c>
    </row>
    <row r="105" spans="1:14" ht="12.75">
      <c r="A105" s="5">
        <v>12</v>
      </c>
      <c r="B105" s="9" t="s">
        <v>56</v>
      </c>
      <c r="C105" s="10"/>
      <c r="D105" s="11">
        <v>8</v>
      </c>
      <c r="E105" s="10"/>
      <c r="F105" s="4">
        <v>1</v>
      </c>
      <c r="G105" s="4">
        <v>15</v>
      </c>
      <c r="H105" s="4">
        <v>0</v>
      </c>
      <c r="I105" s="4">
        <v>0</v>
      </c>
      <c r="J105" s="4">
        <v>0</v>
      </c>
      <c r="K105" s="4">
        <v>0</v>
      </c>
      <c r="L105" s="4">
        <v>15</v>
      </c>
      <c r="M105" s="4">
        <v>0</v>
      </c>
      <c r="N105" s="5"/>
    </row>
    <row r="106" spans="1:14" ht="12.75">
      <c r="A106" s="5"/>
      <c r="B106" s="9"/>
      <c r="C106" s="10"/>
      <c r="D106" s="11"/>
      <c r="E106" s="10"/>
      <c r="F106" s="4"/>
      <c r="G106" s="4"/>
      <c r="H106" s="4"/>
      <c r="I106" s="4"/>
      <c r="J106" s="4"/>
      <c r="K106" s="4"/>
      <c r="L106" s="4"/>
      <c r="M106" s="4"/>
      <c r="N106" s="5"/>
    </row>
    <row r="107" spans="1:14" ht="12.75">
      <c r="A107" s="5"/>
      <c r="B107" s="35" t="s">
        <v>128</v>
      </c>
      <c r="C107" s="10"/>
      <c r="D107" s="11"/>
      <c r="E107" s="10"/>
      <c r="F107" s="4"/>
      <c r="G107" s="4"/>
      <c r="H107" s="4"/>
      <c r="I107" s="4"/>
      <c r="J107" s="4"/>
      <c r="K107" s="4"/>
      <c r="L107" s="4"/>
      <c r="M107" s="4"/>
      <c r="N107" s="5"/>
    </row>
    <row r="108" spans="1:14" ht="12.75">
      <c r="A108" s="5">
        <v>13</v>
      </c>
      <c r="B108" s="9" t="s">
        <v>22</v>
      </c>
      <c r="C108" s="10"/>
      <c r="D108" s="11">
        <v>7</v>
      </c>
      <c r="E108" s="10"/>
      <c r="F108" s="4">
        <v>2</v>
      </c>
      <c r="G108" s="4">
        <v>15</v>
      </c>
      <c r="H108" s="4">
        <v>15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5"/>
    </row>
    <row r="109" spans="1:14" ht="12.75">
      <c r="A109" s="5">
        <v>14</v>
      </c>
      <c r="B109" s="9" t="s">
        <v>23</v>
      </c>
      <c r="C109" s="10">
        <v>7</v>
      </c>
      <c r="D109" s="11">
        <v>7</v>
      </c>
      <c r="E109" s="10"/>
      <c r="F109" s="4">
        <v>4</v>
      </c>
      <c r="G109" s="4">
        <v>30</v>
      </c>
      <c r="H109" s="4">
        <v>15</v>
      </c>
      <c r="I109" s="4">
        <v>15</v>
      </c>
      <c r="J109" s="4">
        <v>0</v>
      </c>
      <c r="K109" s="4">
        <v>0</v>
      </c>
      <c r="L109" s="4">
        <v>0</v>
      </c>
      <c r="M109" s="4">
        <v>0</v>
      </c>
      <c r="N109" s="5"/>
    </row>
    <row r="110" spans="1:14" ht="12.75">
      <c r="A110" s="5">
        <v>15</v>
      </c>
      <c r="B110" s="9" t="s">
        <v>24</v>
      </c>
      <c r="C110" s="10"/>
      <c r="D110" s="11">
        <v>7</v>
      </c>
      <c r="E110" s="10"/>
      <c r="F110" s="4">
        <v>4</v>
      </c>
      <c r="G110" s="4">
        <v>30</v>
      </c>
      <c r="H110" s="4">
        <v>15</v>
      </c>
      <c r="I110" s="4">
        <v>0</v>
      </c>
      <c r="J110" s="4">
        <v>15</v>
      </c>
      <c r="K110" s="4">
        <v>0</v>
      </c>
      <c r="L110" s="4">
        <v>0</v>
      </c>
      <c r="M110" s="4">
        <v>0</v>
      </c>
      <c r="N110" s="5"/>
    </row>
    <row r="111" spans="1:14" ht="12.75">
      <c r="A111" s="5">
        <v>16</v>
      </c>
      <c r="B111" s="9" t="s">
        <v>25</v>
      </c>
      <c r="C111" s="10"/>
      <c r="D111" s="11">
        <v>7</v>
      </c>
      <c r="E111" s="10"/>
      <c r="F111" s="4">
        <v>2</v>
      </c>
      <c r="G111" s="4">
        <v>15</v>
      </c>
      <c r="H111" s="4">
        <v>0</v>
      </c>
      <c r="I111" s="4">
        <v>15</v>
      </c>
      <c r="J111" s="4">
        <v>0</v>
      </c>
      <c r="K111" s="4">
        <v>0</v>
      </c>
      <c r="L111" s="4">
        <v>0</v>
      </c>
      <c r="M111" s="4">
        <v>0</v>
      </c>
      <c r="N111" s="5"/>
    </row>
    <row r="112" spans="1:14" ht="12.75">
      <c r="A112" s="5">
        <v>17</v>
      </c>
      <c r="B112" s="9" t="s">
        <v>150</v>
      </c>
      <c r="C112" s="10"/>
      <c r="D112" s="11">
        <v>7</v>
      </c>
      <c r="E112" s="10"/>
      <c r="F112" s="4">
        <v>2</v>
      </c>
      <c r="G112" s="4">
        <v>15</v>
      </c>
      <c r="H112" s="4">
        <v>0</v>
      </c>
      <c r="I112" s="4">
        <v>15</v>
      </c>
      <c r="J112" s="4">
        <v>0</v>
      </c>
      <c r="K112" s="4">
        <v>0</v>
      </c>
      <c r="L112" s="4">
        <v>0</v>
      </c>
      <c r="M112" s="4">
        <v>0</v>
      </c>
      <c r="N112" s="5"/>
    </row>
    <row r="113" spans="1:14" ht="12.75">
      <c r="A113" s="5">
        <v>18</v>
      </c>
      <c r="B113" s="9" t="s">
        <v>151</v>
      </c>
      <c r="C113" s="10"/>
      <c r="D113" s="11">
        <v>8</v>
      </c>
      <c r="E113" s="10"/>
      <c r="F113" s="4">
        <v>4</v>
      </c>
      <c r="G113" s="4">
        <v>30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30</v>
      </c>
      <c r="N113" s="5"/>
    </row>
    <row r="114" spans="1:14" ht="12.75">
      <c r="A114" s="5">
        <v>19</v>
      </c>
      <c r="B114" s="5" t="s">
        <v>152</v>
      </c>
      <c r="C114" s="4"/>
      <c r="D114" s="4">
        <v>8</v>
      </c>
      <c r="E114" s="4"/>
      <c r="F114" s="4">
        <v>3</v>
      </c>
      <c r="G114" s="4">
        <v>15</v>
      </c>
      <c r="H114" s="4">
        <v>0</v>
      </c>
      <c r="I114" s="4">
        <v>0</v>
      </c>
      <c r="J114" s="4">
        <v>0</v>
      </c>
      <c r="K114" s="4">
        <v>5</v>
      </c>
      <c r="L114" s="4">
        <v>10</v>
      </c>
      <c r="M114" s="4">
        <v>0</v>
      </c>
      <c r="N114" s="5"/>
    </row>
    <row r="115" spans="1:14" ht="12.75">
      <c r="A115" s="5">
        <f>A114+1</f>
        <v>20</v>
      </c>
      <c r="B115" s="5" t="s">
        <v>36</v>
      </c>
      <c r="C115" s="4"/>
      <c r="D115" s="4">
        <v>8</v>
      </c>
      <c r="E115" s="4"/>
      <c r="F115" s="4">
        <v>3</v>
      </c>
      <c r="G115" s="4">
        <v>15</v>
      </c>
      <c r="H115" s="4">
        <v>0</v>
      </c>
      <c r="I115" s="4">
        <v>0</v>
      </c>
      <c r="J115" s="4">
        <v>0</v>
      </c>
      <c r="K115" s="4">
        <v>0</v>
      </c>
      <c r="L115" s="4">
        <v>15</v>
      </c>
      <c r="M115" s="4">
        <v>0</v>
      </c>
      <c r="N115" s="5"/>
    </row>
    <row r="116" spans="1:14" ht="12.75">
      <c r="A116" s="5">
        <f>A115+1</f>
        <v>21</v>
      </c>
      <c r="B116" s="5" t="s">
        <v>121</v>
      </c>
      <c r="C116" s="4"/>
      <c r="D116" s="4">
        <v>8</v>
      </c>
      <c r="E116" s="4"/>
      <c r="F116" s="4">
        <v>3</v>
      </c>
      <c r="G116" s="4">
        <v>15</v>
      </c>
      <c r="H116" s="4">
        <v>0</v>
      </c>
      <c r="I116" s="4">
        <v>0</v>
      </c>
      <c r="J116" s="4">
        <v>0</v>
      </c>
      <c r="K116" s="4">
        <v>0</v>
      </c>
      <c r="L116" s="4">
        <v>15</v>
      </c>
      <c r="M116" s="4">
        <v>0</v>
      </c>
      <c r="N116" s="12"/>
    </row>
    <row r="117" spans="1:14" ht="12.75">
      <c r="A117" s="5">
        <v>22</v>
      </c>
      <c r="B117" s="5" t="s">
        <v>37</v>
      </c>
      <c r="C117" s="4"/>
      <c r="D117" s="4">
        <v>8</v>
      </c>
      <c r="E117" s="4"/>
      <c r="F117" s="4">
        <v>2</v>
      </c>
      <c r="G117" s="4">
        <v>15</v>
      </c>
      <c r="H117" s="4">
        <v>0</v>
      </c>
      <c r="I117" s="4">
        <v>0</v>
      </c>
      <c r="J117" s="4">
        <v>0</v>
      </c>
      <c r="K117" s="4">
        <v>0</v>
      </c>
      <c r="L117" s="4">
        <v>15</v>
      </c>
      <c r="M117" s="4">
        <v>0</v>
      </c>
      <c r="N117" s="5"/>
    </row>
    <row r="118" spans="1:14" ht="12.75">
      <c r="A118" s="5"/>
      <c r="B118" s="5"/>
      <c r="C118" s="4"/>
      <c r="D118" s="4"/>
      <c r="E118" s="4"/>
      <c r="F118" s="4"/>
      <c r="G118" s="4"/>
      <c r="H118" s="8"/>
      <c r="I118" s="8"/>
      <c r="J118" s="8"/>
      <c r="K118" s="8"/>
      <c r="L118" s="8"/>
      <c r="M118" s="8"/>
      <c r="N118" s="5"/>
    </row>
    <row r="119" spans="1:14" ht="12.75">
      <c r="A119" s="15"/>
      <c r="B119" s="15" t="s">
        <v>19</v>
      </c>
      <c r="C119" s="16">
        <v>6</v>
      </c>
      <c r="D119" s="16"/>
      <c r="E119" s="15"/>
      <c r="F119" s="16">
        <f>+SUM(F94:F118)-2</f>
        <v>59</v>
      </c>
      <c r="G119" s="16">
        <f>SUM(G94:G118)-30</f>
        <v>555</v>
      </c>
      <c r="H119" s="16">
        <f aca="true" t="shared" si="4" ref="H119:M119">SUM(H94:H118)</f>
        <v>165</v>
      </c>
      <c r="I119" s="16">
        <f>SUM(I94:I118)-30</f>
        <v>105</v>
      </c>
      <c r="J119" s="16">
        <f t="shared" si="4"/>
        <v>15</v>
      </c>
      <c r="K119" s="16">
        <f t="shared" si="4"/>
        <v>110</v>
      </c>
      <c r="L119" s="16">
        <f t="shared" si="4"/>
        <v>115</v>
      </c>
      <c r="M119" s="16">
        <f t="shared" si="4"/>
        <v>45</v>
      </c>
      <c r="N119" s="15"/>
    </row>
    <row r="120" spans="2:14" ht="12.75">
      <c r="B120" s="27" t="s">
        <v>127</v>
      </c>
      <c r="C120" s="28"/>
      <c r="D120" s="28"/>
      <c r="E120" s="28"/>
      <c r="F120" s="17"/>
      <c r="G120" s="49">
        <f>SUM(H119:J119)</f>
        <v>285</v>
      </c>
      <c r="H120" s="49"/>
      <c r="I120" s="49"/>
      <c r="J120" s="49">
        <f>SUM(K119:M119)</f>
        <v>270</v>
      </c>
      <c r="K120" s="49"/>
      <c r="L120" s="49"/>
      <c r="M120" s="14"/>
      <c r="N120" s="13"/>
    </row>
    <row r="121" spans="1:14" ht="12.75">
      <c r="A121" s="13"/>
      <c r="B121" s="50"/>
      <c r="C121" s="51"/>
      <c r="D121" s="51"/>
      <c r="E121" s="51"/>
      <c r="F121" s="51"/>
      <c r="G121" s="14"/>
      <c r="H121" s="14"/>
      <c r="I121" s="14"/>
      <c r="J121" s="14"/>
      <c r="K121" s="14"/>
      <c r="L121" s="14"/>
      <c r="M121" s="14"/>
      <c r="N121" s="13"/>
    </row>
    <row r="122" spans="1:14" ht="12.75">
      <c r="A122" s="13"/>
      <c r="B122" s="19" t="s">
        <v>139</v>
      </c>
      <c r="C122" s="18"/>
      <c r="D122" s="18"/>
      <c r="E122" s="18"/>
      <c r="F122" s="18"/>
      <c r="G122" s="14"/>
      <c r="H122" s="14"/>
      <c r="I122" s="14"/>
      <c r="J122" s="14"/>
      <c r="K122" s="14"/>
      <c r="L122" s="14"/>
      <c r="M122" s="14"/>
      <c r="N122" s="13"/>
    </row>
    <row r="123" spans="1:14" ht="12.75">
      <c r="A123" s="13"/>
      <c r="B123" t="s">
        <v>61</v>
      </c>
      <c r="L123" s="20"/>
      <c r="M123" s="20"/>
      <c r="N123" s="20"/>
    </row>
    <row r="124" spans="1:14" ht="12.75">
      <c r="A124" s="22"/>
      <c r="B124" s="23" t="s">
        <v>62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4"/>
      <c r="M124" s="24"/>
      <c r="N124" s="23"/>
    </row>
    <row r="125" spans="2:7" ht="12.75">
      <c r="B125" s="20" t="s">
        <v>0</v>
      </c>
      <c r="E125" s="23" t="s">
        <v>38</v>
      </c>
      <c r="F125" s="23" t="s">
        <v>1</v>
      </c>
      <c r="G125" s="23"/>
    </row>
    <row r="126" spans="2:7" ht="12.75">
      <c r="B126" t="s">
        <v>2</v>
      </c>
      <c r="E126" s="48">
        <f>G126/G129</f>
        <v>0.5833333333333334</v>
      </c>
      <c r="F126" s="23" t="s">
        <v>39</v>
      </c>
      <c r="G126" s="23">
        <f>H158+K158</f>
        <v>315</v>
      </c>
    </row>
    <row r="127" spans="2:7" ht="12.75">
      <c r="B127" t="s">
        <v>44</v>
      </c>
      <c r="E127" s="48">
        <f>G127/G129</f>
        <v>0.3611111111111111</v>
      </c>
      <c r="F127" s="23" t="s">
        <v>40</v>
      </c>
      <c r="G127" s="23">
        <f>I158+L158</f>
        <v>195</v>
      </c>
    </row>
    <row r="128" spans="2:7" ht="12.75">
      <c r="B128" t="s">
        <v>45</v>
      </c>
      <c r="E128" s="48">
        <f>G128/G129</f>
        <v>0.05555555555555555</v>
      </c>
      <c r="F128" s="23" t="s">
        <v>41</v>
      </c>
      <c r="G128" s="23">
        <f>J158+M158</f>
        <v>30</v>
      </c>
    </row>
    <row r="129" spans="2:7" ht="12.75">
      <c r="B129" t="s">
        <v>3</v>
      </c>
      <c r="E129" s="48">
        <f>SUM(E126:E128)</f>
        <v>1</v>
      </c>
      <c r="F129" s="23" t="s">
        <v>4</v>
      </c>
      <c r="G129" s="23">
        <f>SUM(G126:G128)</f>
        <v>540</v>
      </c>
    </row>
    <row r="130" ht="12.75">
      <c r="B130" t="s">
        <v>65</v>
      </c>
    </row>
    <row r="131" spans="1:14" ht="25.5">
      <c r="A131" s="55" t="s">
        <v>27</v>
      </c>
      <c r="B131" s="55" t="s">
        <v>5</v>
      </c>
      <c r="C131" s="57" t="s">
        <v>6</v>
      </c>
      <c r="D131" s="57"/>
      <c r="E131" s="57"/>
      <c r="F131" s="41" t="s">
        <v>7</v>
      </c>
      <c r="G131" s="57" t="s">
        <v>8</v>
      </c>
      <c r="H131" s="55"/>
      <c r="I131" s="55"/>
      <c r="J131" s="55"/>
      <c r="K131" s="55"/>
      <c r="L131" s="55"/>
      <c r="M131" s="55"/>
      <c r="N131" s="58" t="s">
        <v>9</v>
      </c>
    </row>
    <row r="132" spans="1:14" ht="12.75">
      <c r="A132" s="55"/>
      <c r="B132" s="56"/>
      <c r="C132" s="42" t="s">
        <v>10</v>
      </c>
      <c r="D132" s="42" t="s">
        <v>11</v>
      </c>
      <c r="E132" s="43" t="s">
        <v>12</v>
      </c>
      <c r="F132" s="54" t="s">
        <v>4</v>
      </c>
      <c r="G132" s="43" t="s">
        <v>4</v>
      </c>
      <c r="H132" s="52" t="s">
        <v>129</v>
      </c>
      <c r="I132" s="53"/>
      <c r="J132" s="54"/>
      <c r="K132" s="52" t="s">
        <v>130</v>
      </c>
      <c r="L132" s="53"/>
      <c r="M132" s="54"/>
      <c r="N132" s="59"/>
    </row>
    <row r="133" spans="1:14" ht="12.75">
      <c r="A133" s="55"/>
      <c r="B133" s="56"/>
      <c r="C133" s="45"/>
      <c r="D133" s="45" t="s">
        <v>13</v>
      </c>
      <c r="E133" s="46" t="s">
        <v>14</v>
      </c>
      <c r="F133" s="54"/>
      <c r="G133" s="46" t="s">
        <v>15</v>
      </c>
      <c r="H133" s="44" t="s">
        <v>16</v>
      </c>
      <c r="I133" s="47" t="s">
        <v>17</v>
      </c>
      <c r="J133" s="47" t="s">
        <v>18</v>
      </c>
      <c r="K133" s="47" t="s">
        <v>16</v>
      </c>
      <c r="L133" s="47" t="s">
        <v>17</v>
      </c>
      <c r="M133" s="47" t="s">
        <v>18</v>
      </c>
      <c r="N133" s="60"/>
    </row>
    <row r="134" spans="1:14" ht="12.75">
      <c r="A134" s="5">
        <f aca="true" t="shared" si="5" ref="A134:A153">A133+1</f>
        <v>1</v>
      </c>
      <c r="B134" s="6" t="s">
        <v>58</v>
      </c>
      <c r="C134" s="7">
        <v>7</v>
      </c>
      <c r="D134" s="7">
        <v>7</v>
      </c>
      <c r="E134" s="7"/>
      <c r="F134" s="4">
        <v>4</v>
      </c>
      <c r="G134" s="7">
        <v>45</v>
      </c>
      <c r="H134" s="4">
        <v>30</v>
      </c>
      <c r="I134" s="4">
        <v>15</v>
      </c>
      <c r="J134" s="4">
        <v>0</v>
      </c>
      <c r="K134" s="4">
        <v>0</v>
      </c>
      <c r="L134" s="4">
        <v>0</v>
      </c>
      <c r="M134" s="4">
        <v>0</v>
      </c>
      <c r="N134" s="5"/>
    </row>
    <row r="135" spans="1:14" ht="12.75">
      <c r="A135" s="5">
        <f t="shared" si="5"/>
        <v>2</v>
      </c>
      <c r="B135" s="5" t="s">
        <v>52</v>
      </c>
      <c r="C135" s="7"/>
      <c r="D135" s="7">
        <v>7</v>
      </c>
      <c r="E135" s="7"/>
      <c r="F135" s="4">
        <v>3</v>
      </c>
      <c r="G135" s="7">
        <v>45</v>
      </c>
      <c r="H135" s="4">
        <v>30</v>
      </c>
      <c r="I135" s="4">
        <v>15</v>
      </c>
      <c r="J135" s="4">
        <v>0</v>
      </c>
      <c r="K135" s="4">
        <v>0</v>
      </c>
      <c r="L135" s="4">
        <v>0</v>
      </c>
      <c r="M135" s="4">
        <v>0</v>
      </c>
      <c r="N135" s="5"/>
    </row>
    <row r="136" spans="1:14" ht="12.75">
      <c r="A136" s="5">
        <f t="shared" si="5"/>
        <v>3</v>
      </c>
      <c r="B136" s="5" t="s">
        <v>70</v>
      </c>
      <c r="C136" s="7">
        <v>7</v>
      </c>
      <c r="D136" s="7"/>
      <c r="E136" s="7"/>
      <c r="F136" s="4">
        <v>3</v>
      </c>
      <c r="G136" s="7">
        <v>15</v>
      </c>
      <c r="H136" s="4">
        <v>15</v>
      </c>
      <c r="I136" s="4"/>
      <c r="J136" s="4">
        <v>0</v>
      </c>
      <c r="K136" s="4">
        <v>0</v>
      </c>
      <c r="L136" s="4">
        <v>0</v>
      </c>
      <c r="M136" s="4">
        <v>0</v>
      </c>
      <c r="N136" s="5"/>
    </row>
    <row r="137" spans="1:14" ht="12.75">
      <c r="A137" s="5">
        <f t="shared" si="5"/>
        <v>4</v>
      </c>
      <c r="B137" s="5" t="s">
        <v>49</v>
      </c>
      <c r="C137" s="4"/>
      <c r="D137" s="7">
        <v>7</v>
      </c>
      <c r="E137" s="4"/>
      <c r="F137" s="4">
        <v>2</v>
      </c>
      <c r="G137" s="4">
        <v>30</v>
      </c>
      <c r="H137" s="4">
        <v>15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5"/>
    </row>
    <row r="138" spans="1:14" ht="12.75">
      <c r="A138" s="5">
        <f t="shared" si="5"/>
        <v>5</v>
      </c>
      <c r="B138" s="5" t="s">
        <v>46</v>
      </c>
      <c r="C138" s="4"/>
      <c r="D138" s="4"/>
      <c r="E138" s="4">
        <v>7.8</v>
      </c>
      <c r="F138" s="4">
        <v>4</v>
      </c>
      <c r="G138" s="4">
        <v>60</v>
      </c>
      <c r="H138" s="8">
        <v>0</v>
      </c>
      <c r="I138" s="8">
        <v>30</v>
      </c>
      <c r="J138" s="8">
        <v>0</v>
      </c>
      <c r="K138" s="8">
        <v>0</v>
      </c>
      <c r="L138" s="8">
        <v>30</v>
      </c>
      <c r="M138" s="8">
        <v>0</v>
      </c>
      <c r="N138" s="5" t="s">
        <v>131</v>
      </c>
    </row>
    <row r="139" spans="1:14" ht="12.75">
      <c r="A139" s="5">
        <f t="shared" si="5"/>
        <v>6</v>
      </c>
      <c r="B139" s="5" t="s">
        <v>28</v>
      </c>
      <c r="C139" s="4">
        <v>8</v>
      </c>
      <c r="D139" s="7">
        <v>8</v>
      </c>
      <c r="E139" s="4"/>
      <c r="F139" s="4">
        <v>5</v>
      </c>
      <c r="G139" s="4">
        <v>75</v>
      </c>
      <c r="H139" s="4">
        <v>30</v>
      </c>
      <c r="I139" s="4">
        <v>0</v>
      </c>
      <c r="J139" s="4">
        <v>0</v>
      </c>
      <c r="K139" s="4">
        <v>30</v>
      </c>
      <c r="L139" s="4">
        <v>15</v>
      </c>
      <c r="M139" s="4">
        <v>0</v>
      </c>
      <c r="N139" s="5" t="s">
        <v>132</v>
      </c>
    </row>
    <row r="140" spans="1:14" ht="12.75">
      <c r="A140" s="5">
        <f t="shared" si="5"/>
        <v>7</v>
      </c>
      <c r="B140" s="9" t="s">
        <v>50</v>
      </c>
      <c r="C140" s="10">
        <v>8</v>
      </c>
      <c r="D140" s="11"/>
      <c r="E140" s="10"/>
      <c r="F140" s="4">
        <v>2</v>
      </c>
      <c r="G140" s="4">
        <v>30</v>
      </c>
      <c r="H140" s="4">
        <v>0</v>
      </c>
      <c r="I140" s="4">
        <v>0</v>
      </c>
      <c r="J140" s="4">
        <v>0</v>
      </c>
      <c r="K140" s="4">
        <v>30</v>
      </c>
      <c r="L140" s="4">
        <v>0</v>
      </c>
      <c r="M140" s="4">
        <v>0</v>
      </c>
      <c r="N140" s="5"/>
    </row>
    <row r="141" spans="1:14" ht="12.75">
      <c r="A141" s="5">
        <f>A140+1</f>
        <v>8</v>
      </c>
      <c r="B141" s="9" t="s">
        <v>51</v>
      </c>
      <c r="C141" s="10"/>
      <c r="D141" s="11">
        <v>8</v>
      </c>
      <c r="E141" s="10"/>
      <c r="F141" s="4">
        <v>1</v>
      </c>
      <c r="G141" s="4">
        <v>15</v>
      </c>
      <c r="H141" s="4">
        <v>0</v>
      </c>
      <c r="I141" s="4">
        <v>0</v>
      </c>
      <c r="J141" s="4">
        <v>0</v>
      </c>
      <c r="K141" s="4">
        <v>15</v>
      </c>
      <c r="L141" s="4">
        <v>0</v>
      </c>
      <c r="M141" s="4">
        <v>0</v>
      </c>
      <c r="N141" s="5"/>
    </row>
    <row r="142" spans="1:14" ht="12.75">
      <c r="A142" s="5">
        <f>A141+1</f>
        <v>9</v>
      </c>
      <c r="B142" s="9" t="s">
        <v>54</v>
      </c>
      <c r="C142" s="10">
        <v>8</v>
      </c>
      <c r="D142" s="11"/>
      <c r="E142" s="10"/>
      <c r="F142" s="10">
        <v>2</v>
      </c>
      <c r="G142" s="10">
        <v>30</v>
      </c>
      <c r="H142" s="8">
        <v>0</v>
      </c>
      <c r="I142" s="8">
        <v>0</v>
      </c>
      <c r="J142" s="8">
        <v>0</v>
      </c>
      <c r="K142" s="8">
        <v>30</v>
      </c>
      <c r="L142" s="8">
        <v>0</v>
      </c>
      <c r="M142" s="8">
        <v>0</v>
      </c>
      <c r="N142" s="5"/>
    </row>
    <row r="143" spans="1:14" ht="12.75">
      <c r="A143" s="5">
        <f>A142+1</f>
        <v>10</v>
      </c>
      <c r="B143" s="5" t="s">
        <v>47</v>
      </c>
      <c r="C143" s="4"/>
      <c r="D143" s="7">
        <v>8</v>
      </c>
      <c r="E143" s="4"/>
      <c r="F143" s="4">
        <v>1</v>
      </c>
      <c r="G143" s="4">
        <v>15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15</v>
      </c>
      <c r="N143" s="5"/>
    </row>
    <row r="144" spans="1:14" ht="12.75">
      <c r="A144" s="5">
        <v>11</v>
      </c>
      <c r="B144" s="9" t="s">
        <v>48</v>
      </c>
      <c r="C144" s="10"/>
      <c r="D144" s="11"/>
      <c r="E144" s="10">
        <v>8</v>
      </c>
      <c r="F144" s="4">
        <v>3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5" t="s">
        <v>55</v>
      </c>
    </row>
    <row r="145" spans="1:14" ht="12.75">
      <c r="A145" s="5">
        <v>12</v>
      </c>
      <c r="B145" s="9" t="s">
        <v>56</v>
      </c>
      <c r="C145" s="10"/>
      <c r="D145" s="11">
        <v>8</v>
      </c>
      <c r="E145" s="10"/>
      <c r="F145" s="4">
        <v>1</v>
      </c>
      <c r="G145" s="4">
        <v>15</v>
      </c>
      <c r="H145" s="4">
        <v>0</v>
      </c>
      <c r="I145" s="4">
        <v>0</v>
      </c>
      <c r="J145" s="4">
        <v>0</v>
      </c>
      <c r="K145" s="4">
        <v>0</v>
      </c>
      <c r="L145" s="4">
        <v>15</v>
      </c>
      <c r="M145" s="4">
        <v>0</v>
      </c>
      <c r="N145" s="5"/>
    </row>
    <row r="146" spans="1:14" ht="12.75">
      <c r="A146" s="5"/>
      <c r="B146" s="9"/>
      <c r="C146" s="10"/>
      <c r="D146" s="11"/>
      <c r="E146" s="10"/>
      <c r="F146" s="4"/>
      <c r="G146" s="4"/>
      <c r="H146" s="4"/>
      <c r="I146" s="4"/>
      <c r="J146" s="4"/>
      <c r="K146" s="4"/>
      <c r="L146" s="4"/>
      <c r="M146" s="4"/>
      <c r="N146" s="5"/>
    </row>
    <row r="147" spans="1:14" ht="12.75">
      <c r="A147" s="36"/>
      <c r="B147" s="36" t="s">
        <v>128</v>
      </c>
      <c r="C147" s="10"/>
      <c r="D147" s="11"/>
      <c r="E147" s="10"/>
      <c r="F147" s="4"/>
      <c r="G147" s="4"/>
      <c r="H147" s="4"/>
      <c r="I147" s="4"/>
      <c r="J147" s="4"/>
      <c r="K147" s="4"/>
      <c r="L147" s="4"/>
      <c r="M147" s="4"/>
      <c r="N147" s="5"/>
    </row>
    <row r="148" spans="1:14" ht="12.75">
      <c r="A148" s="5">
        <v>13</v>
      </c>
      <c r="B148" s="5" t="s">
        <v>66</v>
      </c>
      <c r="C148" s="4"/>
      <c r="D148" s="4">
        <v>7</v>
      </c>
      <c r="E148" s="4"/>
      <c r="F148" s="4">
        <v>5</v>
      </c>
      <c r="G148" s="4">
        <v>15</v>
      </c>
      <c r="H148" s="4">
        <v>0</v>
      </c>
      <c r="I148" s="4">
        <v>0</v>
      </c>
      <c r="J148" s="4">
        <v>15</v>
      </c>
      <c r="K148" s="4">
        <v>0</v>
      </c>
      <c r="L148" s="4">
        <v>0</v>
      </c>
      <c r="M148" s="4">
        <v>0</v>
      </c>
      <c r="N148" s="5"/>
    </row>
    <row r="149" spans="1:14" ht="12.75">
      <c r="A149" s="5">
        <f t="shared" si="5"/>
        <v>14</v>
      </c>
      <c r="B149" s="5" t="s">
        <v>122</v>
      </c>
      <c r="C149" s="4"/>
      <c r="D149" s="4">
        <v>7</v>
      </c>
      <c r="E149" s="4"/>
      <c r="F149" s="4">
        <v>4</v>
      </c>
      <c r="G149" s="4">
        <v>30</v>
      </c>
      <c r="H149" s="4">
        <v>15</v>
      </c>
      <c r="I149" s="4">
        <v>15</v>
      </c>
      <c r="J149" s="4">
        <v>0</v>
      </c>
      <c r="K149" s="4">
        <v>0</v>
      </c>
      <c r="L149" s="4">
        <v>0</v>
      </c>
      <c r="M149" s="4">
        <v>0</v>
      </c>
      <c r="N149" s="5"/>
    </row>
    <row r="150" spans="1:14" ht="12.75">
      <c r="A150" s="5">
        <f t="shared" si="5"/>
        <v>15</v>
      </c>
      <c r="B150" s="5" t="s">
        <v>153</v>
      </c>
      <c r="C150" s="4">
        <v>7</v>
      </c>
      <c r="D150" s="4">
        <v>7</v>
      </c>
      <c r="E150" s="4"/>
      <c r="F150" s="4">
        <v>2</v>
      </c>
      <c r="G150" s="4">
        <v>15</v>
      </c>
      <c r="H150" s="4">
        <v>15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12"/>
    </row>
    <row r="151" spans="1:14" ht="12.75">
      <c r="A151" s="5">
        <f t="shared" si="5"/>
        <v>16</v>
      </c>
      <c r="B151" s="5" t="s">
        <v>70</v>
      </c>
      <c r="C151" s="4"/>
      <c r="D151" s="4">
        <v>7</v>
      </c>
      <c r="E151" s="4"/>
      <c r="F151" s="4">
        <v>3</v>
      </c>
      <c r="G151" s="4">
        <v>15</v>
      </c>
      <c r="H151" s="4">
        <v>0</v>
      </c>
      <c r="I151" s="4">
        <v>15</v>
      </c>
      <c r="J151" s="4">
        <v>0</v>
      </c>
      <c r="K151" s="4">
        <v>0</v>
      </c>
      <c r="L151" s="4">
        <v>0</v>
      </c>
      <c r="M151" s="4">
        <v>0</v>
      </c>
      <c r="N151" s="5"/>
    </row>
    <row r="152" spans="1:14" ht="12.75">
      <c r="A152" s="5">
        <f t="shared" si="5"/>
        <v>17</v>
      </c>
      <c r="B152" s="5" t="s">
        <v>67</v>
      </c>
      <c r="C152" s="7"/>
      <c r="D152" s="7">
        <v>8</v>
      </c>
      <c r="E152" s="7"/>
      <c r="F152" s="4">
        <v>2</v>
      </c>
      <c r="G152" s="7">
        <v>15</v>
      </c>
      <c r="H152" s="4">
        <v>15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/>
    </row>
    <row r="153" spans="1:14" ht="12.75">
      <c r="A153" s="5">
        <f t="shared" si="5"/>
        <v>18</v>
      </c>
      <c r="B153" s="5" t="s">
        <v>69</v>
      </c>
      <c r="C153" s="4"/>
      <c r="D153" s="4">
        <v>8</v>
      </c>
      <c r="E153" s="4"/>
      <c r="F153" s="4">
        <v>4</v>
      </c>
      <c r="G153" s="4">
        <v>30</v>
      </c>
      <c r="H153" s="8">
        <v>0</v>
      </c>
      <c r="I153" s="8">
        <v>0</v>
      </c>
      <c r="J153" s="8">
        <v>0</v>
      </c>
      <c r="K153" s="8">
        <v>0</v>
      </c>
      <c r="L153" s="8">
        <v>30</v>
      </c>
      <c r="M153" s="8">
        <v>0</v>
      </c>
      <c r="N153" s="5"/>
    </row>
    <row r="154" spans="1:14" ht="12.75">
      <c r="A154" s="5">
        <v>19</v>
      </c>
      <c r="B154" s="5" t="s">
        <v>26</v>
      </c>
      <c r="C154" s="4">
        <v>8</v>
      </c>
      <c r="D154" s="4"/>
      <c r="E154" s="4"/>
      <c r="F154" s="4">
        <v>4</v>
      </c>
      <c r="G154" s="4">
        <v>45</v>
      </c>
      <c r="H154" s="8">
        <v>0</v>
      </c>
      <c r="I154" s="8">
        <v>0</v>
      </c>
      <c r="J154" s="8">
        <v>0</v>
      </c>
      <c r="K154" s="8">
        <v>15</v>
      </c>
      <c r="L154" s="8">
        <v>30</v>
      </c>
      <c r="M154" s="8">
        <v>0</v>
      </c>
      <c r="N154" s="5"/>
    </row>
    <row r="155" spans="1:14" ht="12.75">
      <c r="A155" s="5">
        <v>20</v>
      </c>
      <c r="B155" s="5" t="s">
        <v>68</v>
      </c>
      <c r="C155" s="4">
        <v>8</v>
      </c>
      <c r="D155" s="4"/>
      <c r="E155" s="4"/>
      <c r="F155" s="4">
        <v>4</v>
      </c>
      <c r="G155" s="4">
        <v>15</v>
      </c>
      <c r="H155" s="8">
        <v>0</v>
      </c>
      <c r="I155" s="8">
        <v>0</v>
      </c>
      <c r="J155" s="8">
        <v>0</v>
      </c>
      <c r="K155" s="8">
        <v>15</v>
      </c>
      <c r="L155" s="8">
        <v>0</v>
      </c>
      <c r="M155" s="8">
        <v>0</v>
      </c>
      <c r="N155" s="5"/>
    </row>
    <row r="156" spans="1:14" ht="12.75">
      <c r="A156" s="5">
        <v>21</v>
      </c>
      <c r="B156" s="5" t="s">
        <v>60</v>
      </c>
      <c r="C156" s="4">
        <v>8</v>
      </c>
      <c r="D156" s="4">
        <v>8</v>
      </c>
      <c r="E156" s="4"/>
      <c r="F156" s="4">
        <v>2</v>
      </c>
      <c r="G156" s="4">
        <v>15</v>
      </c>
      <c r="H156" s="8">
        <v>0</v>
      </c>
      <c r="I156" s="8">
        <v>0</v>
      </c>
      <c r="J156" s="8">
        <v>0</v>
      </c>
      <c r="K156" s="8">
        <v>15</v>
      </c>
      <c r="L156" s="8">
        <v>0</v>
      </c>
      <c r="M156" s="8">
        <v>0</v>
      </c>
      <c r="N156" s="5"/>
    </row>
    <row r="157" spans="1:13" ht="12.75">
      <c r="A157" s="5"/>
      <c r="B157" s="5"/>
      <c r="C157" s="4"/>
      <c r="D157" s="4"/>
      <c r="E157" s="4"/>
      <c r="F157" s="4"/>
      <c r="G157" s="4"/>
      <c r="H157" s="8"/>
      <c r="I157" s="8"/>
      <c r="J157" s="8"/>
      <c r="K157" s="8"/>
      <c r="L157" s="8"/>
      <c r="M157" s="8"/>
    </row>
    <row r="158" spans="1:14" ht="12.75">
      <c r="A158" s="15"/>
      <c r="B158" s="15" t="s">
        <v>19</v>
      </c>
      <c r="C158" s="16">
        <v>7</v>
      </c>
      <c r="D158" s="16"/>
      <c r="E158" s="15"/>
      <c r="F158" s="16">
        <f>SUM(F134:F157)-1</f>
        <v>60</v>
      </c>
      <c r="G158" s="16">
        <f>SUM(G134:G157)-15</f>
        <v>555</v>
      </c>
      <c r="H158" s="16">
        <f aca="true" t="shared" si="6" ref="H158:M158">SUM(H134:H157)</f>
        <v>165</v>
      </c>
      <c r="I158" s="16">
        <f>SUM(I134:I157)-15</f>
        <v>75</v>
      </c>
      <c r="J158" s="16">
        <f t="shared" si="6"/>
        <v>15</v>
      </c>
      <c r="K158" s="16">
        <f t="shared" si="6"/>
        <v>150</v>
      </c>
      <c r="L158" s="16">
        <f t="shared" si="6"/>
        <v>120</v>
      </c>
      <c r="M158" s="16">
        <f t="shared" si="6"/>
        <v>15</v>
      </c>
      <c r="N158" s="15"/>
    </row>
    <row r="159" spans="2:14" ht="12.75">
      <c r="B159" s="27" t="s">
        <v>127</v>
      </c>
      <c r="C159" s="28"/>
      <c r="D159" s="28"/>
      <c r="E159" s="28"/>
      <c r="F159" s="17"/>
      <c r="G159" s="49">
        <f>SUM(H158:J158)</f>
        <v>255</v>
      </c>
      <c r="H159" s="49"/>
      <c r="I159" s="49"/>
      <c r="J159" s="49">
        <f>SUM(K158:M158)</f>
        <v>285</v>
      </c>
      <c r="K159" s="49"/>
      <c r="L159" s="49"/>
      <c r="M159" s="14"/>
      <c r="N159" s="13"/>
    </row>
    <row r="160" spans="1:14" ht="12.75">
      <c r="A160" s="13"/>
      <c r="B160" s="50"/>
      <c r="C160" s="51"/>
      <c r="D160" s="51"/>
      <c r="E160" s="51"/>
      <c r="F160" s="51"/>
      <c r="G160" s="14"/>
      <c r="H160" s="14"/>
      <c r="I160" s="14"/>
      <c r="J160" s="14"/>
      <c r="K160" s="14"/>
      <c r="L160" s="14"/>
      <c r="M160" s="14"/>
      <c r="N160" s="13"/>
    </row>
    <row r="161" spans="1:14" ht="12.75">
      <c r="A161" s="13"/>
      <c r="B161" s="19" t="s">
        <v>141</v>
      </c>
      <c r="C161" s="18"/>
      <c r="D161" s="18"/>
      <c r="E161" s="18"/>
      <c r="F161" s="18"/>
      <c r="G161" s="14"/>
      <c r="H161" s="14"/>
      <c r="I161" s="14"/>
      <c r="J161" s="14"/>
      <c r="K161" s="14"/>
      <c r="L161" s="14"/>
      <c r="M161" s="14"/>
      <c r="N161" s="13"/>
    </row>
    <row r="162" spans="1:14" ht="12.75">
      <c r="A162" s="13"/>
      <c r="B162" t="s">
        <v>61</v>
      </c>
      <c r="L162" s="20"/>
      <c r="M162" s="20"/>
      <c r="N162" s="20"/>
    </row>
    <row r="163" spans="1:14" ht="12.75">
      <c r="A163" s="22"/>
      <c r="B163" s="23" t="s">
        <v>62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4"/>
      <c r="M163" s="24"/>
      <c r="N163" s="23"/>
    </row>
    <row r="166" spans="2:7" ht="12.75">
      <c r="B166" s="20" t="s">
        <v>0</v>
      </c>
      <c r="E166" s="23" t="s">
        <v>38</v>
      </c>
      <c r="F166" s="23" t="s">
        <v>1</v>
      </c>
      <c r="G166" s="23"/>
    </row>
    <row r="167" spans="2:7" ht="12.75">
      <c r="B167" t="s">
        <v>2</v>
      </c>
      <c r="E167" s="48">
        <f>G167/G170</f>
        <v>0.5526315789473685</v>
      </c>
      <c r="F167" s="23" t="s">
        <v>39</v>
      </c>
      <c r="G167" s="23">
        <f>H197+K197</f>
        <v>315</v>
      </c>
    </row>
    <row r="168" spans="2:7" ht="12.75">
      <c r="B168" t="s">
        <v>44</v>
      </c>
      <c r="E168" s="48">
        <f>G168/G170</f>
        <v>0.42105263157894735</v>
      </c>
      <c r="F168" s="23" t="s">
        <v>40</v>
      </c>
      <c r="G168" s="23">
        <f>I197+L197</f>
        <v>240</v>
      </c>
    </row>
    <row r="169" spans="2:7" ht="12.75">
      <c r="B169" t="s">
        <v>45</v>
      </c>
      <c r="E169" s="48">
        <f>G169/G170</f>
        <v>0.02631578947368421</v>
      </c>
      <c r="F169" s="23" t="s">
        <v>41</v>
      </c>
      <c r="G169" s="23">
        <f>J197+M197</f>
        <v>15</v>
      </c>
    </row>
    <row r="170" spans="2:7" ht="12.75">
      <c r="B170" t="s">
        <v>3</v>
      </c>
      <c r="E170" s="48">
        <f>SUM(E167:E169)</f>
        <v>1</v>
      </c>
      <c r="F170" s="23" t="s">
        <v>4</v>
      </c>
      <c r="G170" s="23">
        <f>SUM(G167:G169)</f>
        <v>570</v>
      </c>
    </row>
    <row r="171" ht="12.75">
      <c r="B171" t="s">
        <v>114</v>
      </c>
    </row>
    <row r="172" spans="1:14" ht="25.5">
      <c r="A172" s="55" t="s">
        <v>27</v>
      </c>
      <c r="B172" s="55" t="s">
        <v>5</v>
      </c>
      <c r="C172" s="57" t="s">
        <v>6</v>
      </c>
      <c r="D172" s="57"/>
      <c r="E172" s="57"/>
      <c r="F172" s="41" t="s">
        <v>7</v>
      </c>
      <c r="G172" s="57" t="s">
        <v>8</v>
      </c>
      <c r="H172" s="55"/>
      <c r="I172" s="55"/>
      <c r="J172" s="55"/>
      <c r="K172" s="55"/>
      <c r="L172" s="55"/>
      <c r="M172" s="55"/>
      <c r="N172" s="58" t="s">
        <v>9</v>
      </c>
    </row>
    <row r="173" spans="1:14" ht="12.75">
      <c r="A173" s="55"/>
      <c r="B173" s="56"/>
      <c r="C173" s="42" t="s">
        <v>10</v>
      </c>
      <c r="D173" s="42" t="s">
        <v>11</v>
      </c>
      <c r="E173" s="43" t="s">
        <v>12</v>
      </c>
      <c r="F173" s="54" t="s">
        <v>4</v>
      </c>
      <c r="G173" s="43" t="s">
        <v>4</v>
      </c>
      <c r="H173" s="52" t="s">
        <v>129</v>
      </c>
      <c r="I173" s="53"/>
      <c r="J173" s="54"/>
      <c r="K173" s="52" t="s">
        <v>130</v>
      </c>
      <c r="L173" s="53"/>
      <c r="M173" s="54"/>
      <c r="N173" s="59"/>
    </row>
    <row r="174" spans="1:14" ht="12.75">
      <c r="A174" s="55"/>
      <c r="B174" s="56"/>
      <c r="C174" s="45"/>
      <c r="D174" s="45" t="s">
        <v>13</v>
      </c>
      <c r="E174" s="46" t="s">
        <v>14</v>
      </c>
      <c r="F174" s="54"/>
      <c r="G174" s="46" t="s">
        <v>15</v>
      </c>
      <c r="H174" s="44" t="s">
        <v>16</v>
      </c>
      <c r="I174" s="47" t="s">
        <v>17</v>
      </c>
      <c r="J174" s="47" t="s">
        <v>18</v>
      </c>
      <c r="K174" s="47" t="s">
        <v>16</v>
      </c>
      <c r="L174" s="47" t="s">
        <v>17</v>
      </c>
      <c r="M174" s="47" t="s">
        <v>18</v>
      </c>
      <c r="N174" s="60"/>
    </row>
    <row r="175" spans="1:14" ht="12.75">
      <c r="A175" s="5">
        <f aca="true" t="shared" si="7" ref="A175:A194">A174+1</f>
        <v>1</v>
      </c>
      <c r="B175" s="6" t="s">
        <v>58</v>
      </c>
      <c r="C175" s="7">
        <v>7</v>
      </c>
      <c r="D175" s="7">
        <v>7</v>
      </c>
      <c r="E175" s="7"/>
      <c r="F175" s="4">
        <v>4</v>
      </c>
      <c r="G175" s="7">
        <v>45</v>
      </c>
      <c r="H175" s="4">
        <v>30</v>
      </c>
      <c r="I175" s="4">
        <v>15</v>
      </c>
      <c r="J175" s="4">
        <v>0</v>
      </c>
      <c r="K175" s="4">
        <v>0</v>
      </c>
      <c r="L175" s="4">
        <v>0</v>
      </c>
      <c r="M175" s="4">
        <v>0</v>
      </c>
      <c r="N175" s="5"/>
    </row>
    <row r="176" spans="1:14" ht="12.75">
      <c r="A176" s="5">
        <f t="shared" si="7"/>
        <v>2</v>
      </c>
      <c r="B176" s="5" t="s">
        <v>133</v>
      </c>
      <c r="C176" s="7"/>
      <c r="D176" s="7">
        <v>7</v>
      </c>
      <c r="E176" s="7"/>
      <c r="F176" s="4">
        <v>2</v>
      </c>
      <c r="G176" s="7">
        <v>30</v>
      </c>
      <c r="H176" s="4">
        <v>30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5"/>
    </row>
    <row r="177" spans="1:14" ht="12.75">
      <c r="A177" s="5">
        <f t="shared" si="7"/>
        <v>3</v>
      </c>
      <c r="B177" s="5" t="s">
        <v>70</v>
      </c>
      <c r="C177" s="7">
        <v>7</v>
      </c>
      <c r="D177" s="7"/>
      <c r="E177" s="7"/>
      <c r="F177" s="4">
        <v>3</v>
      </c>
      <c r="G177" s="7">
        <v>15</v>
      </c>
      <c r="H177" s="4">
        <v>15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5"/>
    </row>
    <row r="178" spans="1:14" ht="12.75">
      <c r="A178" s="5">
        <f t="shared" si="7"/>
        <v>4</v>
      </c>
      <c r="B178" s="5" t="s">
        <v>74</v>
      </c>
      <c r="C178" s="4"/>
      <c r="D178" s="7">
        <v>7</v>
      </c>
      <c r="E178" s="4"/>
      <c r="F178" s="4">
        <v>2</v>
      </c>
      <c r="G178" s="4">
        <v>30</v>
      </c>
      <c r="H178" s="4">
        <v>15</v>
      </c>
      <c r="I178" s="4">
        <v>15</v>
      </c>
      <c r="J178" s="4">
        <v>0</v>
      </c>
      <c r="K178" s="4">
        <v>0</v>
      </c>
      <c r="L178" s="4">
        <v>0</v>
      </c>
      <c r="M178" s="4">
        <v>0</v>
      </c>
      <c r="N178" s="5"/>
    </row>
    <row r="179" spans="1:14" ht="12.75">
      <c r="A179" s="5">
        <f t="shared" si="7"/>
        <v>5</v>
      </c>
      <c r="B179" s="5" t="s">
        <v>46</v>
      </c>
      <c r="C179" s="4"/>
      <c r="D179" s="4"/>
      <c r="E179" s="4">
        <v>7.8</v>
      </c>
      <c r="F179" s="4">
        <v>4</v>
      </c>
      <c r="G179" s="4">
        <v>60</v>
      </c>
      <c r="H179" s="8">
        <v>0</v>
      </c>
      <c r="I179" s="8">
        <v>30</v>
      </c>
      <c r="J179" s="8">
        <v>0</v>
      </c>
      <c r="K179" s="8">
        <v>0</v>
      </c>
      <c r="L179" s="8">
        <v>30</v>
      </c>
      <c r="M179" s="8">
        <v>0</v>
      </c>
      <c r="N179" s="5" t="s">
        <v>131</v>
      </c>
    </row>
    <row r="180" spans="1:14" ht="12.75">
      <c r="A180" s="5">
        <f t="shared" si="7"/>
        <v>6</v>
      </c>
      <c r="B180" s="5" t="s">
        <v>28</v>
      </c>
      <c r="C180" s="4">
        <v>8</v>
      </c>
      <c r="D180" s="7">
        <v>7</v>
      </c>
      <c r="E180" s="4"/>
      <c r="F180" s="4">
        <v>5</v>
      </c>
      <c r="G180" s="4">
        <v>75</v>
      </c>
      <c r="H180" s="4">
        <v>30</v>
      </c>
      <c r="I180" s="4">
        <v>0</v>
      </c>
      <c r="J180" s="4">
        <v>0</v>
      </c>
      <c r="K180" s="4">
        <v>30</v>
      </c>
      <c r="L180" s="4">
        <v>15</v>
      </c>
      <c r="M180" s="4">
        <v>0</v>
      </c>
      <c r="N180" s="5" t="s">
        <v>132</v>
      </c>
    </row>
    <row r="181" spans="1:14" ht="12.75">
      <c r="A181" s="5">
        <f t="shared" si="7"/>
        <v>7</v>
      </c>
      <c r="B181" s="9" t="s">
        <v>50</v>
      </c>
      <c r="C181" s="10">
        <v>8</v>
      </c>
      <c r="D181" s="11"/>
      <c r="E181" s="10"/>
      <c r="F181" s="4">
        <v>2</v>
      </c>
      <c r="G181" s="4">
        <v>30</v>
      </c>
      <c r="H181" s="4">
        <v>0</v>
      </c>
      <c r="I181" s="4">
        <v>0</v>
      </c>
      <c r="J181" s="4">
        <v>0</v>
      </c>
      <c r="K181" s="4">
        <v>30</v>
      </c>
      <c r="L181" s="4">
        <v>0</v>
      </c>
      <c r="M181" s="4">
        <v>0</v>
      </c>
      <c r="N181" s="5"/>
    </row>
    <row r="182" spans="1:14" ht="12.75">
      <c r="A182" s="5">
        <f>A181+1</f>
        <v>8</v>
      </c>
      <c r="B182" s="9" t="s">
        <v>51</v>
      </c>
      <c r="C182" s="10"/>
      <c r="D182" s="11">
        <v>8</v>
      </c>
      <c r="E182" s="10"/>
      <c r="F182" s="4">
        <v>1</v>
      </c>
      <c r="G182" s="4">
        <v>15</v>
      </c>
      <c r="H182" s="4">
        <v>0</v>
      </c>
      <c r="I182" s="4">
        <v>0</v>
      </c>
      <c r="J182" s="4">
        <v>0</v>
      </c>
      <c r="K182" s="4">
        <v>15</v>
      </c>
      <c r="L182" s="4">
        <v>0</v>
      </c>
      <c r="M182" s="4">
        <v>0</v>
      </c>
      <c r="N182" s="5"/>
    </row>
    <row r="183" spans="1:14" ht="12.75">
      <c r="A183" s="5">
        <f>A182+1</f>
        <v>9</v>
      </c>
      <c r="B183" s="9" t="s">
        <v>54</v>
      </c>
      <c r="C183" s="10">
        <v>8</v>
      </c>
      <c r="D183" s="11"/>
      <c r="E183" s="10"/>
      <c r="F183" s="10">
        <v>2</v>
      </c>
      <c r="G183" s="10">
        <v>30</v>
      </c>
      <c r="H183" s="8">
        <v>0</v>
      </c>
      <c r="I183" s="8">
        <v>0</v>
      </c>
      <c r="J183" s="8">
        <v>0</v>
      </c>
      <c r="K183" s="8">
        <v>30</v>
      </c>
      <c r="L183" s="8">
        <v>0</v>
      </c>
      <c r="M183" s="8">
        <v>0</v>
      </c>
      <c r="N183" s="5"/>
    </row>
    <row r="184" spans="1:14" ht="12.75">
      <c r="A184" s="5">
        <f>A183+1</f>
        <v>10</v>
      </c>
      <c r="B184" s="5" t="s">
        <v>47</v>
      </c>
      <c r="C184" s="4"/>
      <c r="D184" s="7">
        <v>8</v>
      </c>
      <c r="E184" s="4"/>
      <c r="F184" s="4">
        <v>1</v>
      </c>
      <c r="G184" s="4">
        <v>15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15</v>
      </c>
      <c r="N184" s="5"/>
    </row>
    <row r="185" spans="1:14" ht="12.75">
      <c r="A185" s="5">
        <v>11</v>
      </c>
      <c r="B185" s="9" t="s">
        <v>48</v>
      </c>
      <c r="C185" s="10"/>
      <c r="D185" s="11"/>
      <c r="E185" s="10">
        <v>8</v>
      </c>
      <c r="F185" s="4">
        <v>3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5" t="s">
        <v>55</v>
      </c>
    </row>
    <row r="186" spans="1:14" ht="12.75">
      <c r="A186" s="5">
        <v>12</v>
      </c>
      <c r="B186" s="9" t="s">
        <v>56</v>
      </c>
      <c r="C186" s="10"/>
      <c r="D186" s="11">
        <v>8</v>
      </c>
      <c r="E186" s="10"/>
      <c r="F186" s="4">
        <v>1</v>
      </c>
      <c r="G186" s="4">
        <v>15</v>
      </c>
      <c r="H186" s="4">
        <v>0</v>
      </c>
      <c r="I186" s="4">
        <v>0</v>
      </c>
      <c r="J186" s="4">
        <v>0</v>
      </c>
      <c r="K186" s="4">
        <v>0</v>
      </c>
      <c r="L186" s="4">
        <v>15</v>
      </c>
      <c r="M186" s="4">
        <v>0</v>
      </c>
      <c r="N186" s="5"/>
    </row>
    <row r="187" spans="1:14" ht="12.75">
      <c r="A187" s="5"/>
      <c r="B187" s="9"/>
      <c r="C187" s="10"/>
      <c r="D187" s="11"/>
      <c r="E187" s="10"/>
      <c r="F187" s="4"/>
      <c r="G187" s="4"/>
      <c r="H187" s="4"/>
      <c r="I187" s="4"/>
      <c r="J187" s="4"/>
      <c r="K187" s="4"/>
      <c r="L187" s="4"/>
      <c r="M187" s="4"/>
      <c r="N187" s="5"/>
    </row>
    <row r="188" spans="1:14" ht="12.75">
      <c r="A188" s="5"/>
      <c r="B188" s="35" t="s">
        <v>128</v>
      </c>
      <c r="C188" s="10"/>
      <c r="D188" s="11"/>
      <c r="E188" s="10"/>
      <c r="F188" s="4"/>
      <c r="G188" s="4"/>
      <c r="H188" s="4"/>
      <c r="I188" s="4"/>
      <c r="J188" s="4"/>
      <c r="K188" s="4"/>
      <c r="L188" s="4"/>
      <c r="M188" s="4"/>
      <c r="N188" s="5"/>
    </row>
    <row r="189" spans="1:14" ht="12.75">
      <c r="A189" s="5">
        <v>13</v>
      </c>
      <c r="B189" s="5" t="s">
        <v>154</v>
      </c>
      <c r="C189" s="4">
        <v>7</v>
      </c>
      <c r="D189" s="4"/>
      <c r="E189" s="4"/>
      <c r="F189" s="4">
        <v>6</v>
      </c>
      <c r="G189" s="4">
        <v>30</v>
      </c>
      <c r="H189" s="4">
        <v>15</v>
      </c>
      <c r="I189" s="4">
        <v>15</v>
      </c>
      <c r="J189" s="4">
        <v>0</v>
      </c>
      <c r="K189" s="4">
        <v>0</v>
      </c>
      <c r="L189" s="4">
        <v>0</v>
      </c>
      <c r="M189" s="4">
        <v>0</v>
      </c>
      <c r="N189" s="5"/>
    </row>
    <row r="190" spans="1:14" ht="12.75">
      <c r="A190" s="5">
        <f t="shared" si="7"/>
        <v>14</v>
      </c>
      <c r="B190" s="5" t="s">
        <v>123</v>
      </c>
      <c r="C190" s="4"/>
      <c r="D190" s="4">
        <v>7</v>
      </c>
      <c r="E190" s="4"/>
      <c r="F190" s="4">
        <v>4</v>
      </c>
      <c r="G190" s="4">
        <v>30</v>
      </c>
      <c r="H190" s="4">
        <v>15</v>
      </c>
      <c r="I190" s="4">
        <v>15</v>
      </c>
      <c r="J190" s="4">
        <v>0</v>
      </c>
      <c r="K190" s="4">
        <v>0</v>
      </c>
      <c r="L190" s="4">
        <v>0</v>
      </c>
      <c r="M190" s="4">
        <v>0</v>
      </c>
      <c r="N190" s="5"/>
    </row>
    <row r="191" spans="1:14" ht="12.75">
      <c r="A191" s="5">
        <f t="shared" si="7"/>
        <v>15</v>
      </c>
      <c r="B191" s="5" t="s">
        <v>71</v>
      </c>
      <c r="C191" s="4"/>
      <c r="D191" s="4">
        <v>8</v>
      </c>
      <c r="E191" s="4"/>
      <c r="F191" s="4">
        <v>4</v>
      </c>
      <c r="G191" s="4">
        <v>30</v>
      </c>
      <c r="H191" s="4">
        <v>0</v>
      </c>
      <c r="I191" s="4">
        <v>0</v>
      </c>
      <c r="J191" s="4">
        <v>0</v>
      </c>
      <c r="K191" s="4">
        <v>15</v>
      </c>
      <c r="L191" s="4">
        <v>15</v>
      </c>
      <c r="M191" s="4">
        <v>0</v>
      </c>
      <c r="N191" s="12"/>
    </row>
    <row r="192" spans="1:14" ht="12.75">
      <c r="A192" s="5">
        <f t="shared" si="7"/>
        <v>16</v>
      </c>
      <c r="B192" s="5" t="s">
        <v>73</v>
      </c>
      <c r="C192" s="4">
        <v>8</v>
      </c>
      <c r="D192" s="4">
        <v>8</v>
      </c>
      <c r="E192" s="4"/>
      <c r="F192" s="4">
        <v>4</v>
      </c>
      <c r="G192" s="4">
        <v>30</v>
      </c>
      <c r="H192" s="4">
        <v>0</v>
      </c>
      <c r="I192" s="4">
        <v>0</v>
      </c>
      <c r="J192" s="4">
        <v>0</v>
      </c>
      <c r="K192" s="4">
        <v>15</v>
      </c>
      <c r="L192" s="4">
        <v>15</v>
      </c>
      <c r="M192" s="4">
        <v>0</v>
      </c>
      <c r="N192" s="5"/>
    </row>
    <row r="193" spans="1:14" ht="12.75">
      <c r="A193" s="5">
        <f t="shared" si="7"/>
        <v>17</v>
      </c>
      <c r="B193" s="5" t="s">
        <v>155</v>
      </c>
      <c r="C193" s="7">
        <v>8</v>
      </c>
      <c r="D193" s="7">
        <v>8</v>
      </c>
      <c r="E193" s="7"/>
      <c r="F193" s="4">
        <v>6</v>
      </c>
      <c r="G193" s="7">
        <v>45</v>
      </c>
      <c r="H193" s="4">
        <v>0</v>
      </c>
      <c r="I193" s="4">
        <v>0</v>
      </c>
      <c r="J193" s="4">
        <v>0</v>
      </c>
      <c r="K193" s="4">
        <v>15</v>
      </c>
      <c r="L193" s="4">
        <v>30</v>
      </c>
      <c r="M193" s="4">
        <v>0</v>
      </c>
      <c r="N193" s="5"/>
    </row>
    <row r="194" spans="1:14" ht="12.75">
      <c r="A194" s="5">
        <f t="shared" si="7"/>
        <v>18</v>
      </c>
      <c r="B194" s="5" t="s">
        <v>156</v>
      </c>
      <c r="C194" s="4"/>
      <c r="D194" s="4">
        <v>8</v>
      </c>
      <c r="E194" s="4"/>
      <c r="F194" s="4">
        <v>2</v>
      </c>
      <c r="G194" s="4">
        <v>15</v>
      </c>
      <c r="H194" s="8">
        <v>0</v>
      </c>
      <c r="I194" s="8">
        <v>0</v>
      </c>
      <c r="J194" s="8">
        <v>0</v>
      </c>
      <c r="K194" s="8">
        <v>0</v>
      </c>
      <c r="L194" s="8">
        <v>15</v>
      </c>
      <c r="M194" s="8">
        <v>0</v>
      </c>
      <c r="N194" s="5"/>
    </row>
    <row r="195" spans="1:14" ht="12.75">
      <c r="A195" s="5">
        <v>19</v>
      </c>
      <c r="B195" s="5" t="s">
        <v>72</v>
      </c>
      <c r="C195" s="4"/>
      <c r="D195" s="4">
        <v>8</v>
      </c>
      <c r="E195" s="4"/>
      <c r="F195" s="4">
        <v>4</v>
      </c>
      <c r="G195" s="4">
        <v>30</v>
      </c>
      <c r="H195" s="8">
        <v>0</v>
      </c>
      <c r="I195" s="8">
        <v>0</v>
      </c>
      <c r="J195" s="8">
        <v>0</v>
      </c>
      <c r="K195" s="8">
        <v>15</v>
      </c>
      <c r="L195" s="8">
        <v>15</v>
      </c>
      <c r="M195" s="8">
        <v>0</v>
      </c>
      <c r="N195" s="5"/>
    </row>
    <row r="196" spans="1:14" ht="12.75">
      <c r="A196" s="5"/>
      <c r="B196" s="5"/>
      <c r="C196" s="4"/>
      <c r="D196" s="4"/>
      <c r="E196" s="4"/>
      <c r="F196" s="4"/>
      <c r="G196" s="4"/>
      <c r="H196" s="8"/>
      <c r="I196" s="8"/>
      <c r="J196" s="8"/>
      <c r="K196" s="8"/>
      <c r="L196" s="8"/>
      <c r="M196" s="8"/>
      <c r="N196" s="5"/>
    </row>
    <row r="197" spans="1:14" ht="12.75">
      <c r="A197" s="15"/>
      <c r="B197" s="15" t="s">
        <v>19</v>
      </c>
      <c r="C197" s="16">
        <v>8</v>
      </c>
      <c r="D197" s="16"/>
      <c r="E197" s="15"/>
      <c r="F197" s="16">
        <f aca="true" t="shared" si="8" ref="F197:M197">SUM(F175:F196)</f>
        <v>60</v>
      </c>
      <c r="G197" s="16">
        <f t="shared" si="8"/>
        <v>570</v>
      </c>
      <c r="H197" s="16">
        <f t="shared" si="8"/>
        <v>150</v>
      </c>
      <c r="I197" s="16">
        <f t="shared" si="8"/>
        <v>90</v>
      </c>
      <c r="J197" s="16">
        <f t="shared" si="8"/>
        <v>0</v>
      </c>
      <c r="K197" s="16">
        <f t="shared" si="8"/>
        <v>165</v>
      </c>
      <c r="L197" s="16">
        <f t="shared" si="8"/>
        <v>150</v>
      </c>
      <c r="M197" s="16">
        <f t="shared" si="8"/>
        <v>15</v>
      </c>
      <c r="N197" s="15"/>
    </row>
    <row r="198" spans="2:14" ht="12.75">
      <c r="B198" s="27" t="s">
        <v>127</v>
      </c>
      <c r="C198" s="28"/>
      <c r="D198" s="28"/>
      <c r="E198" s="28"/>
      <c r="F198" s="17"/>
      <c r="G198" s="49">
        <f>SUM(H197:J197)</f>
        <v>240</v>
      </c>
      <c r="H198" s="49"/>
      <c r="I198" s="49"/>
      <c r="J198" s="49">
        <f>SUM(K197:M197)</f>
        <v>330</v>
      </c>
      <c r="K198" s="49"/>
      <c r="L198" s="49"/>
      <c r="M198" s="14"/>
      <c r="N198" s="13"/>
    </row>
    <row r="199" spans="1:14" ht="12.75">
      <c r="A199" s="13"/>
      <c r="B199" s="50"/>
      <c r="C199" s="51"/>
      <c r="D199" s="51"/>
      <c r="E199" s="51"/>
      <c r="F199" s="51"/>
      <c r="G199" s="14"/>
      <c r="H199" s="14"/>
      <c r="I199" s="14"/>
      <c r="J199" s="14"/>
      <c r="K199" s="14"/>
      <c r="L199" s="14"/>
      <c r="M199" s="14"/>
      <c r="N199" s="13"/>
    </row>
    <row r="200" spans="1:14" ht="12.75">
      <c r="A200" s="13"/>
      <c r="B200" s="19"/>
      <c r="C200" s="18"/>
      <c r="D200" s="18"/>
      <c r="E200" s="18"/>
      <c r="F200" s="18"/>
      <c r="G200" s="14"/>
      <c r="H200" s="14"/>
      <c r="I200" s="14"/>
      <c r="J200" s="14"/>
      <c r="K200" s="14"/>
      <c r="L200" s="14"/>
      <c r="M200" s="14"/>
      <c r="N200" s="13"/>
    </row>
    <row r="201" spans="1:14" ht="12.75">
      <c r="A201" s="13"/>
      <c r="B201" t="s">
        <v>61</v>
      </c>
      <c r="L201" s="20"/>
      <c r="M201" s="20"/>
      <c r="N201" s="20"/>
    </row>
    <row r="202" spans="1:14" ht="12.75">
      <c r="A202" s="22"/>
      <c r="B202" s="23" t="s">
        <v>62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4"/>
      <c r="M202" s="24"/>
      <c r="N202" s="23"/>
    </row>
    <row r="205" spans="2:15" ht="12.75">
      <c r="B205" s="20" t="s">
        <v>0</v>
      </c>
      <c r="E205" s="23" t="s">
        <v>38</v>
      </c>
      <c r="F205" s="23" t="s">
        <v>1</v>
      </c>
      <c r="G205" s="23"/>
      <c r="O205" s="20"/>
    </row>
    <row r="206" spans="2:15" ht="12.75">
      <c r="B206" t="s">
        <v>2</v>
      </c>
      <c r="E206" s="40">
        <f>G206/G209</f>
        <v>0.5614035087719298</v>
      </c>
      <c r="F206" s="23" t="s">
        <v>39</v>
      </c>
      <c r="G206" s="23">
        <f>H238+K238</f>
        <v>320</v>
      </c>
      <c r="O206" s="21"/>
    </row>
    <row r="207" spans="2:15" ht="12.75">
      <c r="B207" t="s">
        <v>44</v>
      </c>
      <c r="E207" s="40">
        <f>G207/G209</f>
        <v>0.38596491228070173</v>
      </c>
      <c r="F207" s="23" t="s">
        <v>40</v>
      </c>
      <c r="G207" s="23">
        <f>I238+L238</f>
        <v>220</v>
      </c>
      <c r="O207" s="21"/>
    </row>
    <row r="208" spans="2:15" ht="12.75">
      <c r="B208" t="s">
        <v>45</v>
      </c>
      <c r="E208" s="40">
        <f>G208/G209</f>
        <v>0.05263157894736842</v>
      </c>
      <c r="F208" s="23" t="s">
        <v>41</v>
      </c>
      <c r="G208" s="23">
        <f>J238+M238</f>
        <v>30</v>
      </c>
      <c r="O208" s="21"/>
    </row>
    <row r="209" spans="2:15" ht="12.75">
      <c r="B209" t="s">
        <v>3</v>
      </c>
      <c r="E209" s="40">
        <f>SUM(E206:E208)</f>
        <v>1</v>
      </c>
      <c r="F209" s="23" t="s">
        <v>4</v>
      </c>
      <c r="G209" s="23">
        <f>SUM(G206:G208)</f>
        <v>570</v>
      </c>
      <c r="O209" s="20"/>
    </row>
    <row r="210" ht="12.75">
      <c r="B210" t="s">
        <v>115</v>
      </c>
    </row>
    <row r="211" spans="1:14" ht="25.5">
      <c r="A211" s="55" t="s">
        <v>27</v>
      </c>
      <c r="B211" s="55" t="s">
        <v>5</v>
      </c>
      <c r="C211" s="57" t="s">
        <v>6</v>
      </c>
      <c r="D211" s="57"/>
      <c r="E211" s="57"/>
      <c r="F211" s="41" t="s">
        <v>7</v>
      </c>
      <c r="G211" s="57" t="s">
        <v>8</v>
      </c>
      <c r="H211" s="55"/>
      <c r="I211" s="55"/>
      <c r="J211" s="55"/>
      <c r="K211" s="55"/>
      <c r="L211" s="55"/>
      <c r="M211" s="55"/>
      <c r="N211" s="58" t="s">
        <v>9</v>
      </c>
    </row>
    <row r="212" spans="1:15" ht="12.75">
      <c r="A212" s="55"/>
      <c r="B212" s="56"/>
      <c r="C212" s="42" t="s">
        <v>10</v>
      </c>
      <c r="D212" s="42" t="s">
        <v>11</v>
      </c>
      <c r="E212" s="43" t="s">
        <v>12</v>
      </c>
      <c r="F212" s="54" t="s">
        <v>4</v>
      </c>
      <c r="G212" s="43" t="s">
        <v>4</v>
      </c>
      <c r="H212" s="52" t="s">
        <v>129</v>
      </c>
      <c r="I212" s="53"/>
      <c r="J212" s="54"/>
      <c r="K212" s="52" t="s">
        <v>130</v>
      </c>
      <c r="L212" s="53"/>
      <c r="M212" s="54"/>
      <c r="N212" s="59"/>
      <c r="O212" s="3"/>
    </row>
    <row r="213" spans="1:15" ht="12.75">
      <c r="A213" s="55"/>
      <c r="B213" s="56"/>
      <c r="C213" s="45"/>
      <c r="D213" s="45" t="s">
        <v>13</v>
      </c>
      <c r="E213" s="46" t="s">
        <v>14</v>
      </c>
      <c r="F213" s="54"/>
      <c r="G213" s="46" t="s">
        <v>15</v>
      </c>
      <c r="H213" s="44" t="s">
        <v>16</v>
      </c>
      <c r="I213" s="47" t="s">
        <v>17</v>
      </c>
      <c r="J213" s="47" t="s">
        <v>18</v>
      </c>
      <c r="K213" s="47" t="s">
        <v>16</v>
      </c>
      <c r="L213" s="47" t="s">
        <v>17</v>
      </c>
      <c r="M213" s="47" t="s">
        <v>18</v>
      </c>
      <c r="N213" s="60"/>
      <c r="O213" s="3"/>
    </row>
    <row r="214" spans="1:15" ht="12.75">
      <c r="A214" s="5">
        <f aca="true" t="shared" si="9" ref="A214:A233">A213+1</f>
        <v>1</v>
      </c>
      <c r="B214" s="6" t="s">
        <v>58</v>
      </c>
      <c r="C214" s="7">
        <v>7</v>
      </c>
      <c r="D214" s="7">
        <v>7</v>
      </c>
      <c r="E214" s="7"/>
      <c r="F214" s="4">
        <v>4</v>
      </c>
      <c r="G214" s="7">
        <v>45</v>
      </c>
      <c r="H214" s="4">
        <v>30</v>
      </c>
      <c r="I214" s="4">
        <v>15</v>
      </c>
      <c r="J214" s="4">
        <v>0</v>
      </c>
      <c r="K214" s="4">
        <v>0</v>
      </c>
      <c r="L214" s="4">
        <v>0</v>
      </c>
      <c r="M214" s="4">
        <v>0</v>
      </c>
      <c r="N214" s="5"/>
      <c r="O214" s="3"/>
    </row>
    <row r="215" spans="1:15" ht="12.75">
      <c r="A215" s="5">
        <f t="shared" si="9"/>
        <v>2</v>
      </c>
      <c r="B215" s="5" t="s">
        <v>52</v>
      </c>
      <c r="C215" s="7"/>
      <c r="D215" s="7">
        <v>7</v>
      </c>
      <c r="E215" s="7"/>
      <c r="F215" s="4">
        <v>3</v>
      </c>
      <c r="G215" s="7">
        <v>45</v>
      </c>
      <c r="H215" s="4">
        <v>30</v>
      </c>
      <c r="I215" s="4">
        <v>15</v>
      </c>
      <c r="J215" s="4">
        <v>0</v>
      </c>
      <c r="K215" s="4">
        <v>0</v>
      </c>
      <c r="L215" s="4">
        <v>0</v>
      </c>
      <c r="M215" s="4">
        <v>0</v>
      </c>
      <c r="N215" s="5"/>
      <c r="O215" s="3"/>
    </row>
    <row r="216" spans="1:15" ht="12.75">
      <c r="A216" s="5">
        <f t="shared" si="9"/>
        <v>3</v>
      </c>
      <c r="B216" s="5" t="s">
        <v>53</v>
      </c>
      <c r="C216" s="7">
        <v>7</v>
      </c>
      <c r="D216" s="7"/>
      <c r="E216" s="7"/>
      <c r="F216" s="4">
        <v>4</v>
      </c>
      <c r="G216" s="7">
        <v>30</v>
      </c>
      <c r="H216" s="4">
        <v>15</v>
      </c>
      <c r="I216" s="4">
        <v>15</v>
      </c>
      <c r="J216" s="4">
        <v>0</v>
      </c>
      <c r="K216" s="4">
        <v>0</v>
      </c>
      <c r="L216" s="4">
        <v>0</v>
      </c>
      <c r="M216" s="4">
        <v>0</v>
      </c>
      <c r="N216" s="5"/>
      <c r="O216" s="3"/>
    </row>
    <row r="217" spans="1:15" ht="12.75">
      <c r="A217" s="5">
        <f t="shared" si="9"/>
        <v>4</v>
      </c>
      <c r="B217" s="5" t="s">
        <v>49</v>
      </c>
      <c r="C217" s="4"/>
      <c r="D217" s="7">
        <v>7</v>
      </c>
      <c r="E217" s="4"/>
      <c r="F217" s="4">
        <v>2</v>
      </c>
      <c r="G217" s="4">
        <v>30</v>
      </c>
      <c r="H217" s="4">
        <v>15</v>
      </c>
      <c r="I217" s="4">
        <v>15</v>
      </c>
      <c r="J217" s="4">
        <v>0</v>
      </c>
      <c r="K217" s="4">
        <v>0</v>
      </c>
      <c r="L217" s="4">
        <v>0</v>
      </c>
      <c r="M217" s="4">
        <v>0</v>
      </c>
      <c r="N217" s="5"/>
      <c r="O217" s="3"/>
    </row>
    <row r="218" spans="1:15" ht="12.75">
      <c r="A218" s="5">
        <f t="shared" si="9"/>
        <v>5</v>
      </c>
      <c r="B218" s="5" t="s">
        <v>46</v>
      </c>
      <c r="C218" s="4"/>
      <c r="D218" s="4"/>
      <c r="E218" s="4">
        <v>7.8</v>
      </c>
      <c r="F218" s="4">
        <v>4</v>
      </c>
      <c r="G218" s="4">
        <v>60</v>
      </c>
      <c r="H218" s="8">
        <v>0</v>
      </c>
      <c r="I218" s="8">
        <v>30</v>
      </c>
      <c r="J218" s="8">
        <v>0</v>
      </c>
      <c r="K218" s="8">
        <v>0</v>
      </c>
      <c r="L218" s="8">
        <v>30</v>
      </c>
      <c r="M218" s="8">
        <v>0</v>
      </c>
      <c r="N218" s="5" t="s">
        <v>131</v>
      </c>
      <c r="O218" s="3"/>
    </row>
    <row r="219" spans="1:15" ht="12.75">
      <c r="A219" s="5">
        <f t="shared" si="9"/>
        <v>6</v>
      </c>
      <c r="B219" s="5" t="s">
        <v>28</v>
      </c>
      <c r="C219" s="4">
        <v>8</v>
      </c>
      <c r="D219" s="7">
        <v>8</v>
      </c>
      <c r="E219" s="4"/>
      <c r="F219" s="4">
        <v>5</v>
      </c>
      <c r="G219" s="4">
        <v>75</v>
      </c>
      <c r="H219" s="4">
        <v>30</v>
      </c>
      <c r="I219" s="4">
        <v>0</v>
      </c>
      <c r="J219" s="4">
        <v>0</v>
      </c>
      <c r="K219" s="4">
        <v>30</v>
      </c>
      <c r="L219" s="4">
        <v>15</v>
      </c>
      <c r="M219" s="4">
        <v>0</v>
      </c>
      <c r="N219" s="5" t="s">
        <v>132</v>
      </c>
      <c r="O219" s="3"/>
    </row>
    <row r="220" spans="1:15" ht="12.75">
      <c r="A220" s="5">
        <f t="shared" si="9"/>
        <v>7</v>
      </c>
      <c r="B220" s="9" t="s">
        <v>50</v>
      </c>
      <c r="C220" s="10">
        <v>8</v>
      </c>
      <c r="D220" s="11"/>
      <c r="E220" s="10"/>
      <c r="F220" s="4">
        <v>2</v>
      </c>
      <c r="G220" s="4">
        <v>30</v>
      </c>
      <c r="H220" s="4">
        <v>0</v>
      </c>
      <c r="I220" s="4">
        <v>0</v>
      </c>
      <c r="J220" s="4">
        <v>0</v>
      </c>
      <c r="K220" s="4">
        <v>30</v>
      </c>
      <c r="L220" s="4">
        <v>0</v>
      </c>
      <c r="M220" s="4">
        <v>0</v>
      </c>
      <c r="N220" s="5"/>
      <c r="O220" s="3"/>
    </row>
    <row r="221" spans="1:15" ht="12.75">
      <c r="A221" s="5">
        <f>A220+1</f>
        <v>8</v>
      </c>
      <c r="B221" s="9" t="s">
        <v>51</v>
      </c>
      <c r="C221" s="10"/>
      <c r="D221" s="11">
        <v>8</v>
      </c>
      <c r="E221" s="10"/>
      <c r="F221" s="4">
        <v>1</v>
      </c>
      <c r="G221" s="4">
        <v>15</v>
      </c>
      <c r="H221" s="4">
        <v>0</v>
      </c>
      <c r="I221" s="4">
        <v>0</v>
      </c>
      <c r="J221" s="4">
        <v>0</v>
      </c>
      <c r="K221" s="4">
        <v>15</v>
      </c>
      <c r="L221" s="4">
        <v>0</v>
      </c>
      <c r="M221" s="4">
        <v>0</v>
      </c>
      <c r="N221" s="5"/>
      <c r="O221" s="3"/>
    </row>
    <row r="222" spans="1:15" ht="12.75">
      <c r="A222" s="5">
        <f>A221+1</f>
        <v>9</v>
      </c>
      <c r="B222" s="9" t="s">
        <v>54</v>
      </c>
      <c r="C222" s="10">
        <v>8</v>
      </c>
      <c r="D222" s="11"/>
      <c r="E222" s="10"/>
      <c r="F222" s="10">
        <v>2</v>
      </c>
      <c r="G222" s="10">
        <v>30</v>
      </c>
      <c r="H222" s="8">
        <v>0</v>
      </c>
      <c r="I222" s="8">
        <v>0</v>
      </c>
      <c r="J222" s="8">
        <v>0</v>
      </c>
      <c r="K222" s="8">
        <v>30</v>
      </c>
      <c r="L222" s="8">
        <v>0</v>
      </c>
      <c r="M222" s="8">
        <v>0</v>
      </c>
      <c r="N222" s="5"/>
      <c r="O222" s="3"/>
    </row>
    <row r="223" spans="1:15" ht="12.75">
      <c r="A223" s="5">
        <f>A222+1</f>
        <v>10</v>
      </c>
      <c r="B223" s="5" t="s">
        <v>47</v>
      </c>
      <c r="C223" s="4"/>
      <c r="D223" s="7">
        <v>8</v>
      </c>
      <c r="E223" s="4"/>
      <c r="F223" s="4">
        <v>1</v>
      </c>
      <c r="G223" s="4">
        <v>15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15</v>
      </c>
      <c r="N223" s="5"/>
      <c r="O223" s="3"/>
    </row>
    <row r="224" spans="1:15" ht="12.75">
      <c r="A224" s="5">
        <v>11</v>
      </c>
      <c r="B224" s="9" t="s">
        <v>48</v>
      </c>
      <c r="C224" s="10"/>
      <c r="D224" s="11"/>
      <c r="E224" s="10">
        <v>8</v>
      </c>
      <c r="F224" s="4">
        <v>3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5" t="s">
        <v>55</v>
      </c>
      <c r="O224" s="3"/>
    </row>
    <row r="225" spans="1:15" ht="12.75">
      <c r="A225" s="5">
        <v>12</v>
      </c>
      <c r="B225" s="9" t="s">
        <v>56</v>
      </c>
      <c r="C225" s="10"/>
      <c r="D225" s="11">
        <v>8</v>
      </c>
      <c r="E225" s="10"/>
      <c r="F225" s="4">
        <v>1</v>
      </c>
      <c r="G225" s="4">
        <v>15</v>
      </c>
      <c r="H225" s="4">
        <v>0</v>
      </c>
      <c r="I225" s="4">
        <v>0</v>
      </c>
      <c r="J225" s="4">
        <v>0</v>
      </c>
      <c r="K225" s="4">
        <v>0</v>
      </c>
      <c r="L225" s="4">
        <v>15</v>
      </c>
      <c r="M225" s="4">
        <v>0</v>
      </c>
      <c r="N225" s="5"/>
      <c r="O225" s="3"/>
    </row>
    <row r="226" spans="1:15" ht="12.75">
      <c r="A226" s="5"/>
      <c r="B226" s="9"/>
      <c r="C226" s="10"/>
      <c r="D226" s="11"/>
      <c r="E226" s="10"/>
      <c r="F226" s="4"/>
      <c r="G226" s="4"/>
      <c r="H226" s="4"/>
      <c r="I226" s="4"/>
      <c r="J226" s="4"/>
      <c r="K226" s="4"/>
      <c r="L226" s="4"/>
      <c r="M226" s="4"/>
      <c r="N226" s="5"/>
      <c r="O226" s="3"/>
    </row>
    <row r="227" spans="1:15" ht="12.75">
      <c r="A227" s="5"/>
      <c r="B227" s="35" t="s">
        <v>128</v>
      </c>
      <c r="C227" s="10"/>
      <c r="D227" s="11"/>
      <c r="E227" s="10"/>
      <c r="F227" s="4"/>
      <c r="G227" s="4"/>
      <c r="H227" s="4"/>
      <c r="I227" s="4"/>
      <c r="J227" s="4"/>
      <c r="K227" s="4"/>
      <c r="L227" s="4"/>
      <c r="M227" s="4"/>
      <c r="N227" s="5"/>
      <c r="O227" s="3"/>
    </row>
    <row r="228" spans="1:15" ht="12.75">
      <c r="A228" s="5">
        <v>13</v>
      </c>
      <c r="B228" s="5" t="s">
        <v>75</v>
      </c>
      <c r="C228" s="4"/>
      <c r="D228" s="4">
        <v>7</v>
      </c>
      <c r="E228" s="4"/>
      <c r="F228" s="4">
        <v>5</v>
      </c>
      <c r="G228" s="4">
        <v>45</v>
      </c>
      <c r="H228" s="4">
        <v>15</v>
      </c>
      <c r="I228" s="4">
        <v>15</v>
      </c>
      <c r="J228" s="4">
        <v>15</v>
      </c>
      <c r="K228" s="4">
        <v>0</v>
      </c>
      <c r="L228" s="4">
        <v>0</v>
      </c>
      <c r="M228" s="4">
        <v>0</v>
      </c>
      <c r="N228" s="5"/>
      <c r="O228" s="3"/>
    </row>
    <row r="229" spans="1:15" ht="12.75">
      <c r="A229" s="5">
        <f t="shared" si="9"/>
        <v>14</v>
      </c>
      <c r="B229" s="5" t="s">
        <v>79</v>
      </c>
      <c r="C229" s="4"/>
      <c r="D229" s="4">
        <v>7</v>
      </c>
      <c r="E229" s="4"/>
      <c r="F229" s="4">
        <v>3</v>
      </c>
      <c r="G229" s="4">
        <v>15</v>
      </c>
      <c r="H229" s="4">
        <v>10</v>
      </c>
      <c r="I229" s="4">
        <v>5</v>
      </c>
      <c r="J229" s="4">
        <v>0</v>
      </c>
      <c r="K229" s="4">
        <v>0</v>
      </c>
      <c r="L229" s="4">
        <v>0</v>
      </c>
      <c r="M229" s="4">
        <v>0</v>
      </c>
      <c r="N229" s="5"/>
      <c r="O229" s="3"/>
    </row>
    <row r="230" spans="1:15" ht="12.75">
      <c r="A230" s="5">
        <f t="shared" si="9"/>
        <v>15</v>
      </c>
      <c r="B230" s="5" t="s">
        <v>76</v>
      </c>
      <c r="C230" s="4"/>
      <c r="D230" s="4">
        <v>7</v>
      </c>
      <c r="E230" s="4"/>
      <c r="F230" s="4">
        <v>2</v>
      </c>
      <c r="G230" s="4">
        <v>15</v>
      </c>
      <c r="H230" s="4">
        <v>15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12"/>
      <c r="O230" s="3"/>
    </row>
    <row r="231" spans="1:15" ht="12.75">
      <c r="A231" s="5">
        <f t="shared" si="9"/>
        <v>16</v>
      </c>
      <c r="B231" s="5" t="s">
        <v>80</v>
      </c>
      <c r="C231" s="4"/>
      <c r="D231" s="4">
        <v>7</v>
      </c>
      <c r="E231" s="4"/>
      <c r="F231" s="4">
        <v>3</v>
      </c>
      <c r="G231" s="4">
        <v>15</v>
      </c>
      <c r="H231" s="4">
        <v>0</v>
      </c>
      <c r="I231" s="4">
        <v>15</v>
      </c>
      <c r="J231" s="4">
        <v>0</v>
      </c>
      <c r="K231" s="4">
        <v>0</v>
      </c>
      <c r="L231" s="4">
        <v>0</v>
      </c>
      <c r="M231" s="4">
        <v>0</v>
      </c>
      <c r="N231" s="5"/>
      <c r="O231" s="3"/>
    </row>
    <row r="232" spans="1:15" ht="12.75">
      <c r="A232" s="5">
        <f t="shared" si="9"/>
        <v>17</v>
      </c>
      <c r="B232" s="5" t="s">
        <v>81</v>
      </c>
      <c r="C232" s="7"/>
      <c r="D232" s="7">
        <v>8</v>
      </c>
      <c r="E232" s="7"/>
      <c r="F232" s="4">
        <v>4</v>
      </c>
      <c r="G232" s="7">
        <v>30</v>
      </c>
      <c r="H232" s="4">
        <v>0</v>
      </c>
      <c r="I232" s="4">
        <v>0</v>
      </c>
      <c r="J232" s="4">
        <v>0</v>
      </c>
      <c r="K232" s="4">
        <v>15</v>
      </c>
      <c r="L232" s="4">
        <v>15</v>
      </c>
      <c r="M232" s="4">
        <v>0</v>
      </c>
      <c r="N232" s="5"/>
      <c r="O232" s="3"/>
    </row>
    <row r="233" spans="1:15" ht="12.75">
      <c r="A233" s="5">
        <f t="shared" si="9"/>
        <v>18</v>
      </c>
      <c r="B233" s="5" t="s">
        <v>82</v>
      </c>
      <c r="C233" s="4"/>
      <c r="D233" s="4">
        <v>8</v>
      </c>
      <c r="E233" s="4"/>
      <c r="F233" s="4">
        <v>2</v>
      </c>
      <c r="G233" s="4">
        <v>10</v>
      </c>
      <c r="H233" s="8">
        <v>0</v>
      </c>
      <c r="I233" s="8">
        <v>0</v>
      </c>
      <c r="J233" s="8">
        <v>0</v>
      </c>
      <c r="K233" s="8">
        <v>0</v>
      </c>
      <c r="L233" s="8">
        <v>10</v>
      </c>
      <c r="M233" s="8">
        <v>0</v>
      </c>
      <c r="N233" s="5"/>
      <c r="O233" s="3"/>
    </row>
    <row r="234" spans="1:15" ht="12.75">
      <c r="A234" s="5">
        <v>19</v>
      </c>
      <c r="B234" s="5" t="s">
        <v>157</v>
      </c>
      <c r="C234" s="4">
        <v>8</v>
      </c>
      <c r="D234" s="4"/>
      <c r="E234" s="4"/>
      <c r="F234" s="4">
        <v>3</v>
      </c>
      <c r="G234" s="4">
        <v>20</v>
      </c>
      <c r="H234" s="8">
        <v>0</v>
      </c>
      <c r="I234" s="8">
        <v>0</v>
      </c>
      <c r="J234" s="8">
        <v>0</v>
      </c>
      <c r="K234" s="8">
        <v>20</v>
      </c>
      <c r="L234" s="8">
        <v>0</v>
      </c>
      <c r="M234" s="8">
        <v>0</v>
      </c>
      <c r="N234" s="5"/>
      <c r="O234" s="3"/>
    </row>
    <row r="235" spans="1:15" ht="12.75">
      <c r="A235" s="5">
        <v>20</v>
      </c>
      <c r="B235" s="5" t="s">
        <v>77</v>
      </c>
      <c r="C235" s="4"/>
      <c r="D235" s="4">
        <v>8</v>
      </c>
      <c r="E235" s="4"/>
      <c r="F235" s="4">
        <v>3</v>
      </c>
      <c r="G235" s="4">
        <v>20</v>
      </c>
      <c r="H235" s="8">
        <v>0</v>
      </c>
      <c r="I235" s="8">
        <v>0</v>
      </c>
      <c r="J235" s="8">
        <v>0</v>
      </c>
      <c r="K235" s="8">
        <v>0</v>
      </c>
      <c r="L235" s="8">
        <v>20</v>
      </c>
      <c r="M235" s="8">
        <v>0</v>
      </c>
      <c r="N235" s="5"/>
      <c r="O235" s="3"/>
    </row>
    <row r="236" spans="1:15" ht="12.75">
      <c r="A236" s="5">
        <v>21</v>
      </c>
      <c r="B236" s="5" t="s">
        <v>78</v>
      </c>
      <c r="C236" s="4">
        <v>8</v>
      </c>
      <c r="D236" s="4">
        <v>8</v>
      </c>
      <c r="E236" s="4"/>
      <c r="F236" s="4">
        <v>5</v>
      </c>
      <c r="G236" s="4">
        <v>40</v>
      </c>
      <c r="H236" s="8">
        <v>0</v>
      </c>
      <c r="I236" s="8">
        <v>0</v>
      </c>
      <c r="J236" s="8">
        <v>0</v>
      </c>
      <c r="K236" s="8">
        <v>20</v>
      </c>
      <c r="L236" s="8">
        <v>20</v>
      </c>
      <c r="M236" s="8">
        <v>0</v>
      </c>
      <c r="N236" s="5"/>
      <c r="O236" s="3"/>
    </row>
    <row r="237" spans="1:15" ht="12.75">
      <c r="A237" s="5"/>
      <c r="B237" s="5"/>
      <c r="C237" s="4"/>
      <c r="D237" s="4"/>
      <c r="E237" s="4"/>
      <c r="F237" s="4"/>
      <c r="G237" s="4"/>
      <c r="H237" s="8"/>
      <c r="I237" s="8"/>
      <c r="J237" s="8"/>
      <c r="K237" s="8"/>
      <c r="L237" s="8"/>
      <c r="M237" s="8"/>
      <c r="N237" s="5"/>
      <c r="O237" s="3"/>
    </row>
    <row r="238" spans="1:15" ht="12.75">
      <c r="A238" s="15"/>
      <c r="B238" s="15" t="s">
        <v>19</v>
      </c>
      <c r="C238" s="16">
        <v>7</v>
      </c>
      <c r="D238" s="16"/>
      <c r="E238" s="15"/>
      <c r="F238" s="16">
        <f>SUM(F214:F237)-2</f>
        <v>60</v>
      </c>
      <c r="G238" s="16">
        <f>SUM(G214:G237)-30</f>
        <v>570</v>
      </c>
      <c r="H238" s="16">
        <f aca="true" t="shared" si="10" ref="H238:M238">SUM(H214:H237)</f>
        <v>160</v>
      </c>
      <c r="I238" s="16">
        <f>SUM(I214:I237)-30</f>
        <v>95</v>
      </c>
      <c r="J238" s="16">
        <f t="shared" si="10"/>
        <v>15</v>
      </c>
      <c r="K238" s="16">
        <f t="shared" si="10"/>
        <v>160</v>
      </c>
      <c r="L238" s="16">
        <f t="shared" si="10"/>
        <v>125</v>
      </c>
      <c r="M238" s="16">
        <f t="shared" si="10"/>
        <v>15</v>
      </c>
      <c r="N238" s="15"/>
      <c r="O238" s="17"/>
    </row>
    <row r="239" spans="2:15" ht="12.75">
      <c r="B239" s="27" t="s">
        <v>127</v>
      </c>
      <c r="C239" s="28"/>
      <c r="D239" s="28"/>
      <c r="E239" s="28"/>
      <c r="F239" s="17"/>
      <c r="G239" s="49">
        <f>SUM(H238:J238)</f>
        <v>270</v>
      </c>
      <c r="H239" s="49"/>
      <c r="I239" s="49"/>
      <c r="J239" s="49">
        <f>SUM(K238:M238)</f>
        <v>300</v>
      </c>
      <c r="K239" s="49"/>
      <c r="L239" s="49"/>
      <c r="M239" s="14"/>
      <c r="N239" s="13"/>
      <c r="O239" s="3"/>
    </row>
    <row r="240" spans="1:15" ht="12.75">
      <c r="A240" s="13"/>
      <c r="B240" s="50"/>
      <c r="C240" s="51"/>
      <c r="D240" s="51"/>
      <c r="E240" s="51"/>
      <c r="F240" s="51"/>
      <c r="G240" s="14"/>
      <c r="H240" s="14"/>
      <c r="I240" s="14"/>
      <c r="J240" s="14"/>
      <c r="K240" s="14"/>
      <c r="L240" s="14"/>
      <c r="M240" s="14"/>
      <c r="N240" s="13"/>
      <c r="O240" s="3"/>
    </row>
    <row r="241" spans="1:15" ht="12.75">
      <c r="A241" s="13"/>
      <c r="B241" s="19" t="s">
        <v>139</v>
      </c>
      <c r="C241" s="18"/>
      <c r="D241" s="18"/>
      <c r="E241" s="18"/>
      <c r="F241" s="18"/>
      <c r="G241" s="14"/>
      <c r="H241" s="14"/>
      <c r="I241" s="14"/>
      <c r="J241" s="14"/>
      <c r="K241" s="14"/>
      <c r="L241" s="14"/>
      <c r="M241" s="14"/>
      <c r="N241" s="13"/>
      <c r="O241" s="3"/>
    </row>
    <row r="242" spans="1:15" ht="12.75">
      <c r="A242" s="13"/>
      <c r="B242" t="s">
        <v>61</v>
      </c>
      <c r="L242" s="20"/>
      <c r="M242" s="20"/>
      <c r="N242" s="20"/>
      <c r="O242" s="20"/>
    </row>
    <row r="243" spans="1:15" ht="12.75">
      <c r="A243" s="22"/>
      <c r="B243" s="23" t="s">
        <v>62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4"/>
      <c r="M243" s="24"/>
      <c r="N243" s="23"/>
      <c r="O243" s="24"/>
    </row>
    <row r="244" spans="1:15" ht="12.75">
      <c r="A244" s="13"/>
      <c r="B244" s="19"/>
      <c r="C244" s="18"/>
      <c r="D244" s="18"/>
      <c r="E244" s="18"/>
      <c r="F244" s="18"/>
      <c r="G244" s="14"/>
      <c r="H244" s="14"/>
      <c r="I244" s="14"/>
      <c r="J244" s="14"/>
      <c r="K244" s="14"/>
      <c r="L244" s="14"/>
      <c r="M244" s="14"/>
      <c r="N244" s="13"/>
      <c r="O244" s="3"/>
    </row>
  </sheetData>
  <sheetProtection/>
  <mergeCells count="66">
    <mergeCell ref="A172:A174"/>
    <mergeCell ref="B172:B174"/>
    <mergeCell ref="C172:E172"/>
    <mergeCell ref="G172:M172"/>
    <mergeCell ref="N172:N174"/>
    <mergeCell ref="F173:F174"/>
    <mergeCell ref="H173:J173"/>
    <mergeCell ref="K173:M173"/>
    <mergeCell ref="N131:N133"/>
    <mergeCell ref="F132:F133"/>
    <mergeCell ref="H132:J132"/>
    <mergeCell ref="G120:I120"/>
    <mergeCell ref="J120:L120"/>
    <mergeCell ref="B121:F121"/>
    <mergeCell ref="K132:M132"/>
    <mergeCell ref="G131:M131"/>
    <mergeCell ref="A131:A133"/>
    <mergeCell ref="B131:B133"/>
    <mergeCell ref="C131:E131"/>
    <mergeCell ref="A91:A93"/>
    <mergeCell ref="B91:B93"/>
    <mergeCell ref="C91:E91"/>
    <mergeCell ref="G91:M91"/>
    <mergeCell ref="N91:N93"/>
    <mergeCell ref="F92:F93"/>
    <mergeCell ref="K92:M92"/>
    <mergeCell ref="A51:A53"/>
    <mergeCell ref="B51:B53"/>
    <mergeCell ref="C51:E51"/>
    <mergeCell ref="G51:M51"/>
    <mergeCell ref="N51:N53"/>
    <mergeCell ref="F52:F53"/>
    <mergeCell ref="A10:A12"/>
    <mergeCell ref="B10:B12"/>
    <mergeCell ref="C10:E10"/>
    <mergeCell ref="G10:M10"/>
    <mergeCell ref="H11:J11"/>
    <mergeCell ref="K11:M11"/>
    <mergeCell ref="N10:N12"/>
    <mergeCell ref="F11:F12"/>
    <mergeCell ref="G80:I80"/>
    <mergeCell ref="J80:L80"/>
    <mergeCell ref="B81:F81"/>
    <mergeCell ref="G35:I35"/>
    <mergeCell ref="J35:L35"/>
    <mergeCell ref="B36:F36"/>
    <mergeCell ref="H52:J52"/>
    <mergeCell ref="K52:M52"/>
    <mergeCell ref="A211:A213"/>
    <mergeCell ref="B211:B213"/>
    <mergeCell ref="C211:E211"/>
    <mergeCell ref="G211:M211"/>
    <mergeCell ref="N211:N213"/>
    <mergeCell ref="F212:F213"/>
    <mergeCell ref="H212:J212"/>
    <mergeCell ref="K212:M212"/>
    <mergeCell ref="G239:I239"/>
    <mergeCell ref="J239:L239"/>
    <mergeCell ref="B240:F240"/>
    <mergeCell ref="H92:J92"/>
    <mergeCell ref="G198:I198"/>
    <mergeCell ref="J198:L198"/>
    <mergeCell ref="B199:F199"/>
    <mergeCell ref="B160:F160"/>
    <mergeCell ref="G159:I159"/>
    <mergeCell ref="J159:L159"/>
  </mergeCells>
  <printOptions/>
  <pageMargins left="0.1968503937007874" right="0.1968503937007874" top="0.984251968503937" bottom="0.1968503937007874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6"/>
  <sheetViews>
    <sheetView zoomScaleSheetLayoutView="100" workbookViewId="0" topLeftCell="A1">
      <selection activeCell="A1" sqref="A1:IV1"/>
    </sheetView>
  </sheetViews>
  <sheetFormatPr defaultColWidth="9.00390625" defaultRowHeight="12.75"/>
  <cols>
    <col min="1" max="1" width="3.375" style="0" customWidth="1"/>
    <col min="2" max="2" width="34.3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62" customFormat="1" ht="15.75">
      <c r="A1" s="62" t="s">
        <v>184</v>
      </c>
    </row>
    <row r="4" spans="2:16" ht="12.75">
      <c r="B4" s="20" t="s">
        <v>0</v>
      </c>
      <c r="E4" s="23" t="s">
        <v>38</v>
      </c>
      <c r="F4" s="23" t="s">
        <v>1</v>
      </c>
      <c r="G4" s="23"/>
      <c r="O4" s="20"/>
      <c r="P4" s="20"/>
    </row>
    <row r="5" spans="2:16" ht="12.75">
      <c r="B5" t="s">
        <v>2</v>
      </c>
      <c r="E5" s="40">
        <f>G5/G8</f>
        <v>0.5362318840579711</v>
      </c>
      <c r="F5" s="23" t="s">
        <v>39</v>
      </c>
      <c r="G5" s="23">
        <f>H30+K30</f>
        <v>185</v>
      </c>
      <c r="O5" s="21"/>
      <c r="P5" s="20"/>
    </row>
    <row r="6" spans="2:16" ht="12.75">
      <c r="B6" t="s">
        <v>44</v>
      </c>
      <c r="E6" s="40">
        <f>G6/G8</f>
        <v>0.43478260869565216</v>
      </c>
      <c r="F6" s="23" t="s">
        <v>40</v>
      </c>
      <c r="G6" s="23">
        <f>I30+L30</f>
        <v>150</v>
      </c>
      <c r="O6" s="21"/>
      <c r="P6" s="20"/>
    </row>
    <row r="7" spans="2:16" ht="12.75">
      <c r="B7" t="s">
        <v>83</v>
      </c>
      <c r="E7" s="40">
        <f>G7/G8</f>
        <v>0.028985507246376812</v>
      </c>
      <c r="F7" s="23" t="s">
        <v>41</v>
      </c>
      <c r="G7" s="23">
        <f>J30+M30</f>
        <v>10</v>
      </c>
      <c r="O7" s="21"/>
      <c r="P7" s="20"/>
    </row>
    <row r="8" spans="2:16" ht="12.75">
      <c r="B8" t="s">
        <v>3</v>
      </c>
      <c r="E8" s="40">
        <f>SUM(E5:E7)</f>
        <v>1</v>
      </c>
      <c r="F8" s="23" t="s">
        <v>4</v>
      </c>
      <c r="G8" s="23">
        <f>SUM(G5:G7)</f>
        <v>345</v>
      </c>
      <c r="O8" s="20"/>
      <c r="P8" s="20"/>
    </row>
    <row r="9" ht="12.75">
      <c r="B9" t="s">
        <v>42</v>
      </c>
    </row>
    <row r="10" spans="1:14" ht="12.75" customHeight="1">
      <c r="A10" s="55" t="s">
        <v>27</v>
      </c>
      <c r="B10" s="55" t="s">
        <v>5</v>
      </c>
      <c r="C10" s="57" t="s">
        <v>6</v>
      </c>
      <c r="D10" s="57"/>
      <c r="E10" s="57"/>
      <c r="F10" s="41" t="s">
        <v>7</v>
      </c>
      <c r="G10" s="57" t="s">
        <v>8</v>
      </c>
      <c r="H10" s="55"/>
      <c r="I10" s="55"/>
      <c r="J10" s="55"/>
      <c r="K10" s="55"/>
      <c r="L10" s="55"/>
      <c r="M10" s="55"/>
      <c r="N10" s="58" t="s">
        <v>9</v>
      </c>
    </row>
    <row r="11" spans="1:14" s="3" customFormat="1" ht="12.75">
      <c r="A11" s="55"/>
      <c r="B11" s="56"/>
      <c r="C11" s="42" t="s">
        <v>10</v>
      </c>
      <c r="D11" s="42" t="s">
        <v>11</v>
      </c>
      <c r="E11" s="43" t="s">
        <v>12</v>
      </c>
      <c r="F11" s="54" t="s">
        <v>4</v>
      </c>
      <c r="G11" s="43" t="s">
        <v>4</v>
      </c>
      <c r="H11" s="52" t="s">
        <v>134</v>
      </c>
      <c r="I11" s="53"/>
      <c r="J11" s="54"/>
      <c r="K11" s="52" t="s">
        <v>135</v>
      </c>
      <c r="L11" s="53"/>
      <c r="M11" s="54"/>
      <c r="N11" s="59"/>
    </row>
    <row r="12" spans="1:14" s="3" customFormat="1" ht="12.75">
      <c r="A12" s="55"/>
      <c r="B12" s="56"/>
      <c r="C12" s="45"/>
      <c r="D12" s="45" t="s">
        <v>13</v>
      </c>
      <c r="E12" s="46" t="s">
        <v>14</v>
      </c>
      <c r="F12" s="54"/>
      <c r="G12" s="46" t="s">
        <v>15</v>
      </c>
      <c r="H12" s="44" t="s">
        <v>16</v>
      </c>
      <c r="I12" s="47" t="s">
        <v>17</v>
      </c>
      <c r="J12" s="47" t="s">
        <v>18</v>
      </c>
      <c r="K12" s="47" t="s">
        <v>16</v>
      </c>
      <c r="L12" s="47" t="s">
        <v>17</v>
      </c>
      <c r="M12" s="47" t="s">
        <v>18</v>
      </c>
      <c r="N12" s="60"/>
    </row>
    <row r="13" spans="1:14" s="3" customFormat="1" ht="12.75">
      <c r="A13" s="5">
        <f aca="true" t="shared" si="0" ref="A13:A29">A12+1</f>
        <v>1</v>
      </c>
      <c r="B13" s="6" t="s">
        <v>85</v>
      </c>
      <c r="C13" s="7">
        <v>9</v>
      </c>
      <c r="D13" s="7"/>
      <c r="E13" s="7"/>
      <c r="F13" s="4">
        <v>5</v>
      </c>
      <c r="G13" s="7">
        <v>45</v>
      </c>
      <c r="H13" s="4">
        <v>45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/>
    </row>
    <row r="14" spans="1:14" s="3" customFormat="1" ht="12.75">
      <c r="A14" s="5">
        <f t="shared" si="0"/>
        <v>2</v>
      </c>
      <c r="B14" s="5" t="s">
        <v>90</v>
      </c>
      <c r="C14" s="7"/>
      <c r="D14" s="7">
        <v>9</v>
      </c>
      <c r="E14" s="7"/>
      <c r="F14" s="4">
        <v>1</v>
      </c>
      <c r="G14" s="7">
        <v>15</v>
      </c>
      <c r="H14" s="4">
        <v>0</v>
      </c>
      <c r="I14" s="4">
        <v>15</v>
      </c>
      <c r="J14" s="4">
        <v>0</v>
      </c>
      <c r="K14" s="4">
        <v>0</v>
      </c>
      <c r="L14" s="4">
        <v>0</v>
      </c>
      <c r="M14" s="4">
        <v>0</v>
      </c>
      <c r="N14" s="5"/>
    </row>
    <row r="15" spans="1:14" s="3" customFormat="1" ht="12.75">
      <c r="A15" s="5">
        <f t="shared" si="0"/>
        <v>3</v>
      </c>
      <c r="B15" s="5" t="s">
        <v>46</v>
      </c>
      <c r="C15" s="7"/>
      <c r="D15" s="7"/>
      <c r="E15" s="7" t="s">
        <v>126</v>
      </c>
      <c r="F15" s="4">
        <v>4</v>
      </c>
      <c r="G15" s="7">
        <v>60</v>
      </c>
      <c r="H15" s="4">
        <v>0</v>
      </c>
      <c r="I15" s="4">
        <v>30</v>
      </c>
      <c r="J15" s="4">
        <v>0</v>
      </c>
      <c r="K15" s="4">
        <v>0</v>
      </c>
      <c r="L15" s="4">
        <v>30</v>
      </c>
      <c r="M15" s="4">
        <v>0</v>
      </c>
      <c r="N15" s="5" t="s">
        <v>136</v>
      </c>
    </row>
    <row r="16" spans="1:14" s="3" customFormat="1" ht="12.75">
      <c r="A16" s="5">
        <f t="shared" si="0"/>
        <v>4</v>
      </c>
      <c r="B16" s="5" t="s">
        <v>86</v>
      </c>
      <c r="C16" s="4">
        <v>9</v>
      </c>
      <c r="D16" s="7"/>
      <c r="E16" s="4"/>
      <c r="F16" s="4">
        <v>2</v>
      </c>
      <c r="G16" s="4">
        <v>15</v>
      </c>
      <c r="H16" s="4">
        <v>15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/>
    </row>
    <row r="17" spans="1:14" s="3" customFormat="1" ht="12.75">
      <c r="A17" s="5">
        <f t="shared" si="0"/>
        <v>5</v>
      </c>
      <c r="B17" s="5" t="s">
        <v>91</v>
      </c>
      <c r="C17" s="4">
        <v>9</v>
      </c>
      <c r="D17" s="4">
        <v>9</v>
      </c>
      <c r="E17" s="4"/>
      <c r="F17" s="4">
        <v>3</v>
      </c>
      <c r="G17" s="4">
        <v>30</v>
      </c>
      <c r="H17" s="8">
        <v>15</v>
      </c>
      <c r="I17" s="8">
        <v>15</v>
      </c>
      <c r="J17" s="8">
        <v>0</v>
      </c>
      <c r="K17" s="8">
        <v>0</v>
      </c>
      <c r="L17" s="8">
        <v>0</v>
      </c>
      <c r="M17" s="8">
        <v>0</v>
      </c>
      <c r="N17" s="5"/>
    </row>
    <row r="18" spans="1:14" s="3" customFormat="1" ht="12.75">
      <c r="A18" s="5">
        <f t="shared" si="0"/>
        <v>6</v>
      </c>
      <c r="B18" s="5" t="s">
        <v>87</v>
      </c>
      <c r="C18" s="4"/>
      <c r="D18" s="7" t="s">
        <v>126</v>
      </c>
      <c r="E18" s="4"/>
      <c r="F18" s="4">
        <v>2</v>
      </c>
      <c r="G18" s="4">
        <v>30</v>
      </c>
      <c r="H18" s="4">
        <v>15</v>
      </c>
      <c r="I18" s="4">
        <v>0</v>
      </c>
      <c r="J18" s="4">
        <v>0</v>
      </c>
      <c r="K18" s="4">
        <v>15</v>
      </c>
      <c r="L18" s="4">
        <v>0</v>
      </c>
      <c r="M18" s="4">
        <v>0</v>
      </c>
      <c r="N18" s="5" t="s">
        <v>137</v>
      </c>
    </row>
    <row r="19" spans="1:14" s="3" customFormat="1" ht="12.75">
      <c r="A19" s="5">
        <f t="shared" si="0"/>
        <v>7</v>
      </c>
      <c r="B19" s="9" t="s">
        <v>88</v>
      </c>
      <c r="C19" s="10">
        <v>9</v>
      </c>
      <c r="D19" s="11">
        <v>9</v>
      </c>
      <c r="E19" s="10"/>
      <c r="F19" s="4">
        <v>3</v>
      </c>
      <c r="G19" s="4">
        <v>30</v>
      </c>
      <c r="H19" s="4">
        <v>15</v>
      </c>
      <c r="I19" s="4">
        <v>15</v>
      </c>
      <c r="J19" s="4">
        <v>0</v>
      </c>
      <c r="K19" s="4">
        <v>0</v>
      </c>
      <c r="L19" s="4">
        <v>0</v>
      </c>
      <c r="M19" s="4">
        <v>0</v>
      </c>
      <c r="N19" s="5"/>
    </row>
    <row r="20" spans="1:14" s="3" customFormat="1" ht="12.75">
      <c r="A20" s="5">
        <f>A19+1</f>
        <v>8</v>
      </c>
      <c r="B20" s="9" t="s">
        <v>96</v>
      </c>
      <c r="C20" s="10"/>
      <c r="D20" s="11">
        <v>9</v>
      </c>
      <c r="E20" s="10"/>
      <c r="F20" s="4">
        <v>1</v>
      </c>
      <c r="G20" s="4">
        <v>15</v>
      </c>
      <c r="H20" s="4">
        <v>0</v>
      </c>
      <c r="I20" s="4">
        <v>15</v>
      </c>
      <c r="J20" s="4">
        <v>0</v>
      </c>
      <c r="K20" s="4">
        <v>0</v>
      </c>
      <c r="L20" s="4">
        <v>0</v>
      </c>
      <c r="M20" s="4">
        <v>0</v>
      </c>
      <c r="N20" s="5"/>
    </row>
    <row r="21" spans="1:14" s="3" customFormat="1" ht="12.75">
      <c r="A21" s="5">
        <f>A20+1</f>
        <v>9</v>
      </c>
      <c r="B21" s="9" t="s">
        <v>84</v>
      </c>
      <c r="C21" s="10"/>
      <c r="D21" s="11">
        <v>9</v>
      </c>
      <c r="E21" s="10"/>
      <c r="F21" s="10">
        <v>2</v>
      </c>
      <c r="G21" s="10">
        <v>30</v>
      </c>
      <c r="H21" s="8">
        <v>15</v>
      </c>
      <c r="I21" s="8">
        <v>15</v>
      </c>
      <c r="J21" s="8">
        <v>0</v>
      </c>
      <c r="K21" s="8">
        <v>0</v>
      </c>
      <c r="L21" s="8">
        <v>0</v>
      </c>
      <c r="M21" s="8">
        <v>0</v>
      </c>
      <c r="N21" s="5"/>
    </row>
    <row r="22" spans="1:14" s="3" customFormat="1" ht="12.75">
      <c r="A22" s="5">
        <v>10</v>
      </c>
      <c r="B22" s="5" t="s">
        <v>89</v>
      </c>
      <c r="C22" s="4"/>
      <c r="D22" s="7"/>
      <c r="E22" s="4"/>
      <c r="F22" s="4">
        <v>12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/>
    </row>
    <row r="23" spans="1:14" s="3" customFormat="1" ht="12.75">
      <c r="A23" s="5"/>
      <c r="B23" s="5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s="3" customFormat="1" ht="12.75">
      <c r="A24" s="5"/>
      <c r="B24" s="35" t="s">
        <v>128</v>
      </c>
      <c r="C24" s="4"/>
      <c r="D24" s="7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s="3" customFormat="1" ht="12.75">
      <c r="A25" s="5">
        <v>13</v>
      </c>
      <c r="B25" s="5" t="s">
        <v>94</v>
      </c>
      <c r="C25" s="4"/>
      <c r="D25" s="4">
        <v>9</v>
      </c>
      <c r="E25" s="4"/>
      <c r="F25" s="4">
        <v>4</v>
      </c>
      <c r="G25" s="4">
        <v>15</v>
      </c>
      <c r="H25" s="4">
        <v>15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/>
    </row>
    <row r="26" spans="1:14" s="3" customFormat="1" ht="12.75">
      <c r="A26" s="5">
        <f t="shared" si="0"/>
        <v>14</v>
      </c>
      <c r="B26" s="5" t="s">
        <v>124</v>
      </c>
      <c r="C26" s="4">
        <v>9</v>
      </c>
      <c r="D26" s="4">
        <v>9</v>
      </c>
      <c r="E26" s="4"/>
      <c r="F26" s="4">
        <v>6</v>
      </c>
      <c r="G26" s="4">
        <v>15</v>
      </c>
      <c r="H26" s="4">
        <v>0</v>
      </c>
      <c r="I26" s="4">
        <v>15</v>
      </c>
      <c r="J26" s="4">
        <v>0</v>
      </c>
      <c r="K26" s="4">
        <v>0</v>
      </c>
      <c r="L26" s="4">
        <v>0</v>
      </c>
      <c r="M26" s="4">
        <v>0</v>
      </c>
      <c r="N26" s="5"/>
    </row>
    <row r="27" spans="1:14" s="3" customFormat="1" ht="12.75">
      <c r="A27" s="5">
        <f t="shared" si="0"/>
        <v>15</v>
      </c>
      <c r="B27" s="5" t="s">
        <v>125</v>
      </c>
      <c r="C27" s="4"/>
      <c r="D27" s="4">
        <v>9</v>
      </c>
      <c r="E27" s="4"/>
      <c r="F27" s="4">
        <v>2</v>
      </c>
      <c r="G27" s="4">
        <v>15</v>
      </c>
      <c r="H27" s="4">
        <v>15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2"/>
    </row>
    <row r="28" spans="1:14" s="3" customFormat="1" ht="12.75">
      <c r="A28" s="5">
        <f t="shared" si="0"/>
        <v>16</v>
      </c>
      <c r="B28" s="5" t="s">
        <v>92</v>
      </c>
      <c r="C28" s="4"/>
      <c r="D28" s="4">
        <v>10</v>
      </c>
      <c r="E28" s="4"/>
      <c r="F28" s="4">
        <v>4</v>
      </c>
      <c r="G28" s="4">
        <v>15</v>
      </c>
      <c r="H28" s="4">
        <v>0</v>
      </c>
      <c r="I28" s="4">
        <v>0</v>
      </c>
      <c r="J28" s="4">
        <v>0</v>
      </c>
      <c r="K28" s="4">
        <v>5</v>
      </c>
      <c r="L28" s="4">
        <v>0</v>
      </c>
      <c r="M28" s="4">
        <v>10</v>
      </c>
      <c r="N28" s="5"/>
    </row>
    <row r="29" spans="1:14" s="3" customFormat="1" ht="12.75">
      <c r="A29" s="5">
        <f t="shared" si="0"/>
        <v>17</v>
      </c>
      <c r="B29" s="5" t="s">
        <v>93</v>
      </c>
      <c r="C29" s="7"/>
      <c r="D29" s="7">
        <v>10</v>
      </c>
      <c r="E29" s="7"/>
      <c r="F29" s="4">
        <v>4</v>
      </c>
      <c r="G29" s="7">
        <v>15</v>
      </c>
      <c r="H29" s="4">
        <v>0</v>
      </c>
      <c r="I29" s="4">
        <v>0</v>
      </c>
      <c r="J29" s="4">
        <v>0</v>
      </c>
      <c r="K29" s="4">
        <v>15</v>
      </c>
      <c r="L29" s="4">
        <v>0</v>
      </c>
      <c r="M29" s="4">
        <v>0</v>
      </c>
      <c r="N29" s="5"/>
    </row>
    <row r="30" spans="1:14" s="17" customFormat="1" ht="12.75">
      <c r="A30" s="15"/>
      <c r="B30" s="15" t="s">
        <v>19</v>
      </c>
      <c r="C30" s="16">
        <v>5</v>
      </c>
      <c r="D30" s="16"/>
      <c r="E30" s="15"/>
      <c r="F30" s="16">
        <f aca="true" t="shared" si="1" ref="F30:M30">SUM(F13:F29)</f>
        <v>55</v>
      </c>
      <c r="G30" s="16">
        <f t="shared" si="1"/>
        <v>345</v>
      </c>
      <c r="H30" s="16">
        <f t="shared" si="1"/>
        <v>150</v>
      </c>
      <c r="I30" s="16">
        <f t="shared" si="1"/>
        <v>120</v>
      </c>
      <c r="J30" s="16">
        <f t="shared" si="1"/>
        <v>0</v>
      </c>
      <c r="K30" s="16">
        <f t="shared" si="1"/>
        <v>35</v>
      </c>
      <c r="L30" s="16">
        <f t="shared" si="1"/>
        <v>30</v>
      </c>
      <c r="M30" s="16">
        <f t="shared" si="1"/>
        <v>10</v>
      </c>
      <c r="N30" s="15"/>
    </row>
    <row r="31" spans="2:14" s="3" customFormat="1" ht="12.75">
      <c r="B31" s="27" t="s">
        <v>127</v>
      </c>
      <c r="C31" s="28"/>
      <c r="D31" s="28"/>
      <c r="E31" s="28"/>
      <c r="F31" s="17"/>
      <c r="G31" s="49">
        <f>SUM(H30:J30)</f>
        <v>270</v>
      </c>
      <c r="H31" s="49"/>
      <c r="I31" s="49"/>
      <c r="J31" s="49">
        <f>SUM(K30:M30)</f>
        <v>75</v>
      </c>
      <c r="K31" s="49"/>
      <c r="L31" s="49"/>
      <c r="M31" s="14"/>
      <c r="N31" s="13"/>
    </row>
    <row r="32" spans="1:14" s="3" customFormat="1" ht="12.75">
      <c r="A32" s="13"/>
      <c r="B32" s="50"/>
      <c r="C32" s="51"/>
      <c r="D32" s="51"/>
      <c r="E32" s="51"/>
      <c r="F32" s="51"/>
      <c r="G32" s="14"/>
      <c r="H32" s="14"/>
      <c r="I32" s="14"/>
      <c r="J32" s="14"/>
      <c r="K32" s="14"/>
      <c r="L32" s="14"/>
      <c r="M32" s="14"/>
      <c r="N32" s="13"/>
    </row>
    <row r="33" spans="1:14" s="3" customFormat="1" ht="12.75">
      <c r="A33" s="13"/>
      <c r="B33" s="19" t="s">
        <v>95</v>
      </c>
      <c r="C33" s="18"/>
      <c r="D33" s="18"/>
      <c r="E33" s="18"/>
      <c r="F33" s="18"/>
      <c r="G33" s="14"/>
      <c r="H33" s="14"/>
      <c r="I33" s="14"/>
      <c r="J33" s="14"/>
      <c r="K33" s="14"/>
      <c r="L33" s="14"/>
      <c r="M33" s="14"/>
      <c r="N33" s="13"/>
    </row>
    <row r="34" spans="1:17" s="3" customFormat="1" ht="12.75">
      <c r="A34" s="13"/>
      <c r="B34" t="s">
        <v>116</v>
      </c>
      <c r="C34"/>
      <c r="D34"/>
      <c r="E34"/>
      <c r="F34"/>
      <c r="G34"/>
      <c r="H34"/>
      <c r="I34"/>
      <c r="J34"/>
      <c r="K34"/>
      <c r="L34" s="20"/>
      <c r="M34" s="20"/>
      <c r="N34" s="20"/>
      <c r="O34" s="20"/>
      <c r="P34" s="20"/>
      <c r="Q34" s="13"/>
    </row>
    <row r="35" spans="1:17" s="25" customFormat="1" ht="12.75">
      <c r="A35" s="22"/>
      <c r="B35" t="s">
        <v>117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3"/>
      <c r="O35" s="24"/>
      <c r="P35" s="23"/>
      <c r="Q35" s="22"/>
    </row>
    <row r="36" spans="1:14" s="3" customFormat="1" ht="12.75">
      <c r="A36" s="13"/>
      <c r="B36" s="19"/>
      <c r="C36" s="18"/>
      <c r="D36" s="18"/>
      <c r="E36" s="18"/>
      <c r="F36" s="18"/>
      <c r="G36" s="14"/>
      <c r="H36" s="14"/>
      <c r="I36" s="14"/>
      <c r="J36" s="14"/>
      <c r="K36" s="14"/>
      <c r="L36" s="14"/>
      <c r="M36" s="14"/>
      <c r="N36" s="13"/>
    </row>
    <row r="37" spans="1:14" s="3" customFormat="1" ht="12.75">
      <c r="A37" s="13"/>
      <c r="B37" t="s">
        <v>166</v>
      </c>
      <c r="C37"/>
      <c r="D37"/>
      <c r="E37"/>
      <c r="F37"/>
      <c r="G37" t="s">
        <v>166</v>
      </c>
      <c r="H37"/>
      <c r="I37"/>
      <c r="J37"/>
      <c r="K37"/>
      <c r="L37" s="20"/>
      <c r="M37" s="20"/>
      <c r="N37" s="20"/>
    </row>
    <row r="38" spans="1:14" s="3" customFormat="1" ht="12.75">
      <c r="A38" s="22"/>
      <c r="B38" s="14" t="s">
        <v>158</v>
      </c>
      <c r="C38" s="18"/>
      <c r="D38" s="18"/>
      <c r="E38" s="18"/>
      <c r="F38" s="18"/>
      <c r="G38"/>
      <c r="H38" s="61" t="s">
        <v>165</v>
      </c>
      <c r="I38" s="61"/>
      <c r="J38" s="61"/>
      <c r="K38" s="61"/>
      <c r="L38" s="24"/>
      <c r="M38" s="24"/>
      <c r="N38" s="23"/>
    </row>
    <row r="39" spans="1:14" s="3" customFormat="1" ht="12.75">
      <c r="A39">
        <v>1</v>
      </c>
      <c r="B39" s="19" t="s">
        <v>159</v>
      </c>
      <c r="C39" s="18"/>
      <c r="D39" s="18"/>
      <c r="E39" s="18"/>
      <c r="F39" s="14">
        <v>1</v>
      </c>
      <c r="G39" t="s">
        <v>168</v>
      </c>
      <c r="H39"/>
      <c r="I39"/>
      <c r="J39"/>
      <c r="K39"/>
      <c r="L39"/>
      <c r="M39"/>
      <c r="N39"/>
    </row>
    <row r="40" spans="1:14" s="3" customFormat="1" ht="12.75">
      <c r="A40">
        <v>2</v>
      </c>
      <c r="B40" s="19" t="s">
        <v>160</v>
      </c>
      <c r="C40" s="18"/>
      <c r="D40" s="18"/>
      <c r="E40" s="18"/>
      <c r="F40" s="14">
        <v>2</v>
      </c>
      <c r="G40" t="s">
        <v>172</v>
      </c>
      <c r="H40"/>
      <c r="I40"/>
      <c r="J40"/>
      <c r="K40"/>
      <c r="L40"/>
      <c r="M40"/>
      <c r="N40"/>
    </row>
    <row r="41" spans="1:14" s="3" customFormat="1" ht="12.75">
      <c r="A41">
        <v>3</v>
      </c>
      <c r="B41" s="19" t="s">
        <v>173</v>
      </c>
      <c r="C41" s="18"/>
      <c r="D41" s="18"/>
      <c r="E41" s="18"/>
      <c r="F41" s="14">
        <v>3</v>
      </c>
      <c r="G41" t="s">
        <v>174</v>
      </c>
      <c r="H41"/>
      <c r="I41"/>
      <c r="J41"/>
      <c r="K41"/>
      <c r="L41"/>
      <c r="M41"/>
      <c r="N41"/>
    </row>
    <row r="42" spans="1:14" s="3" customFormat="1" ht="12.75">
      <c r="A42">
        <v>4</v>
      </c>
      <c r="B42" s="19" t="s">
        <v>175</v>
      </c>
      <c r="C42" s="18"/>
      <c r="D42" s="18"/>
      <c r="E42" s="18"/>
      <c r="F42" s="14">
        <v>4</v>
      </c>
      <c r="G42" t="s">
        <v>176</v>
      </c>
      <c r="H42"/>
      <c r="I42"/>
      <c r="J42"/>
      <c r="K42"/>
      <c r="L42"/>
      <c r="M42"/>
      <c r="N42"/>
    </row>
    <row r="43" spans="1:14" s="3" customFormat="1" ht="12.75">
      <c r="A43">
        <v>5</v>
      </c>
      <c r="B43" s="19" t="s">
        <v>177</v>
      </c>
      <c r="C43" s="18"/>
      <c r="D43" s="18"/>
      <c r="E43" s="18"/>
      <c r="F43" s="14">
        <v>5</v>
      </c>
      <c r="G43" t="s">
        <v>178</v>
      </c>
      <c r="H43"/>
      <c r="I43"/>
      <c r="J43"/>
      <c r="K43"/>
      <c r="L43"/>
      <c r="M43"/>
      <c r="N43"/>
    </row>
    <row r="44" spans="1:14" s="3" customFormat="1" ht="12.75">
      <c r="A44">
        <v>6</v>
      </c>
      <c r="B44" s="19" t="s">
        <v>161</v>
      </c>
      <c r="C44" s="18"/>
      <c r="D44" s="18"/>
      <c r="E44" s="18"/>
      <c r="F44" s="14">
        <v>6</v>
      </c>
      <c r="G44" t="s">
        <v>169</v>
      </c>
      <c r="H44"/>
      <c r="I44"/>
      <c r="J44"/>
      <c r="K44"/>
      <c r="L44"/>
      <c r="M44"/>
      <c r="N44"/>
    </row>
    <row r="45" spans="1:14" s="3" customFormat="1" ht="12.75">
      <c r="A45">
        <v>7</v>
      </c>
      <c r="B45" s="19" t="s">
        <v>162</v>
      </c>
      <c r="C45" s="18"/>
      <c r="D45" s="18"/>
      <c r="E45" s="18"/>
      <c r="F45" s="14">
        <v>7</v>
      </c>
      <c r="G45" t="s">
        <v>179</v>
      </c>
      <c r="H45"/>
      <c r="I45"/>
      <c r="J45"/>
      <c r="K45"/>
      <c r="L45"/>
      <c r="M45"/>
      <c r="N45"/>
    </row>
    <row r="46" spans="1:14" s="3" customFormat="1" ht="12.75">
      <c r="A46">
        <v>8</v>
      </c>
      <c r="B46" s="19" t="s">
        <v>163</v>
      </c>
      <c r="C46" s="18"/>
      <c r="D46" s="18"/>
      <c r="E46" s="18"/>
      <c r="F46" s="14">
        <v>8</v>
      </c>
      <c r="G46" t="s">
        <v>170</v>
      </c>
      <c r="H46"/>
      <c r="I46"/>
      <c r="J46"/>
      <c r="K46"/>
      <c r="L46"/>
      <c r="M46"/>
      <c r="N46"/>
    </row>
    <row r="47" spans="1:14" s="3" customFormat="1" ht="12.75">
      <c r="A47">
        <v>9</v>
      </c>
      <c r="B47" s="19" t="s">
        <v>164</v>
      </c>
      <c r="C47" s="18"/>
      <c r="D47" s="18"/>
      <c r="E47" s="18"/>
      <c r="F47" s="14">
        <v>9</v>
      </c>
      <c r="G47" t="s">
        <v>180</v>
      </c>
      <c r="H47"/>
      <c r="I47"/>
      <c r="J47"/>
      <c r="K47"/>
      <c r="L47"/>
      <c r="M47"/>
      <c r="N47"/>
    </row>
    <row r="48" spans="1:14" s="3" customFormat="1" ht="12.75">
      <c r="A48">
        <v>10</v>
      </c>
      <c r="B48" s="19" t="s">
        <v>167</v>
      </c>
      <c r="C48"/>
      <c r="D48"/>
      <c r="E48"/>
      <c r="F48" s="14">
        <v>10</v>
      </c>
      <c r="G48" t="s">
        <v>171</v>
      </c>
      <c r="H48"/>
      <c r="I48"/>
      <c r="J48"/>
      <c r="K48"/>
      <c r="L48"/>
      <c r="M48"/>
      <c r="N48"/>
    </row>
    <row r="49" spans="1:14" s="3" customFormat="1" ht="12.75">
      <c r="A49"/>
      <c r="B49"/>
      <c r="C49"/>
      <c r="D49"/>
      <c r="E49"/>
      <c r="F49" s="14">
        <v>11</v>
      </c>
      <c r="G49" t="s">
        <v>181</v>
      </c>
      <c r="H49"/>
      <c r="I49"/>
      <c r="J49"/>
      <c r="K49"/>
      <c r="L49"/>
      <c r="M49"/>
      <c r="N49"/>
    </row>
    <row r="50" spans="1:14" s="3" customFormat="1" ht="12.75">
      <c r="A50"/>
      <c r="B50"/>
      <c r="C50"/>
      <c r="D50"/>
      <c r="E50"/>
      <c r="F50" s="14">
        <v>12</v>
      </c>
      <c r="G50" t="s">
        <v>182</v>
      </c>
      <c r="H50"/>
      <c r="I50"/>
      <c r="J50"/>
      <c r="K50"/>
      <c r="L50"/>
      <c r="M50"/>
      <c r="N50"/>
    </row>
    <row r="51" spans="1:14" s="3" customFormat="1" ht="12.75">
      <c r="A51" s="13"/>
      <c r="B51" s="19"/>
      <c r="C51" s="18"/>
      <c r="D51" s="18"/>
      <c r="E51" s="18"/>
      <c r="F51" s="18"/>
      <c r="G51" s="14"/>
      <c r="H51" s="14"/>
      <c r="I51" s="14"/>
      <c r="J51" s="14"/>
      <c r="K51" s="14"/>
      <c r="L51" s="14"/>
      <c r="M51" s="14"/>
      <c r="N51" s="13"/>
    </row>
    <row r="52" spans="1:14" s="3" customFormat="1" ht="12.75">
      <c r="A52" s="13"/>
      <c r="B52" s="19"/>
      <c r="C52" s="18"/>
      <c r="D52" s="18"/>
      <c r="E52" s="18"/>
      <c r="F52" s="18"/>
      <c r="G52" s="14"/>
      <c r="H52" s="14"/>
      <c r="I52" s="14"/>
      <c r="J52" s="14"/>
      <c r="K52" s="14"/>
      <c r="L52" s="14"/>
      <c r="M52" s="14"/>
      <c r="N52" s="13"/>
    </row>
    <row r="53" spans="1:14" s="3" customFormat="1" ht="12.75">
      <c r="A53"/>
      <c r="B53" s="20" t="s">
        <v>0</v>
      </c>
      <c r="C53"/>
      <c r="D53"/>
      <c r="E53" s="23" t="s">
        <v>38</v>
      </c>
      <c r="F53" s="23" t="s">
        <v>1</v>
      </c>
      <c r="G53" s="23"/>
      <c r="H53"/>
      <c r="I53"/>
      <c r="J53"/>
      <c r="K53"/>
      <c r="L53"/>
      <c r="M53"/>
      <c r="N53"/>
    </row>
    <row r="54" spans="2:7" ht="12.75">
      <c r="B54" t="s">
        <v>2</v>
      </c>
      <c r="E54" s="48">
        <f>G54/G57</f>
        <v>0.5</v>
      </c>
      <c r="F54" s="23" t="s">
        <v>39</v>
      </c>
      <c r="G54" s="23">
        <f>H80+K80</f>
        <v>200</v>
      </c>
    </row>
    <row r="55" spans="2:7" ht="12.75">
      <c r="B55" t="s">
        <v>44</v>
      </c>
      <c r="E55" s="48">
        <f>G55/G57</f>
        <v>0.425</v>
      </c>
      <c r="F55" s="23" t="s">
        <v>40</v>
      </c>
      <c r="G55" s="23">
        <f>I80+L80</f>
        <v>170</v>
      </c>
    </row>
    <row r="56" spans="2:7" ht="12.75">
      <c r="B56" t="s">
        <v>83</v>
      </c>
      <c r="E56" s="48">
        <f>G56/G57</f>
        <v>0.075</v>
      </c>
      <c r="F56" s="23" t="s">
        <v>41</v>
      </c>
      <c r="G56" s="23">
        <f>J80+M80</f>
        <v>30</v>
      </c>
    </row>
    <row r="57" spans="2:15" ht="12.75">
      <c r="B57" t="s">
        <v>3</v>
      </c>
      <c r="E57" s="48">
        <f>SUM(E54:E56)</f>
        <v>1</v>
      </c>
      <c r="F57" s="23" t="s">
        <v>4</v>
      </c>
      <c r="G57" s="23">
        <f>SUM(G54:G56)</f>
        <v>400</v>
      </c>
      <c r="O57" s="20"/>
    </row>
    <row r="58" spans="2:15" ht="12.75">
      <c r="B58" t="s">
        <v>113</v>
      </c>
      <c r="O58" s="21"/>
    </row>
    <row r="59" spans="1:15" ht="25.5">
      <c r="A59" s="55" t="s">
        <v>27</v>
      </c>
      <c r="B59" s="55" t="s">
        <v>5</v>
      </c>
      <c r="C59" s="57" t="s">
        <v>6</v>
      </c>
      <c r="D59" s="57"/>
      <c r="E59" s="57"/>
      <c r="F59" s="41" t="s">
        <v>7</v>
      </c>
      <c r="G59" s="57" t="s">
        <v>8</v>
      </c>
      <c r="H59" s="55"/>
      <c r="I59" s="55"/>
      <c r="J59" s="55"/>
      <c r="K59" s="55"/>
      <c r="L59" s="55"/>
      <c r="M59" s="55"/>
      <c r="N59" s="58" t="s">
        <v>9</v>
      </c>
      <c r="O59" s="21"/>
    </row>
    <row r="60" spans="1:15" ht="12.75">
      <c r="A60" s="55"/>
      <c r="B60" s="56"/>
      <c r="C60" s="42" t="s">
        <v>10</v>
      </c>
      <c r="D60" s="42" t="s">
        <v>11</v>
      </c>
      <c r="E60" s="43" t="s">
        <v>12</v>
      </c>
      <c r="F60" s="54" t="s">
        <v>4</v>
      </c>
      <c r="G60" s="43" t="s">
        <v>4</v>
      </c>
      <c r="H60" s="52" t="s">
        <v>134</v>
      </c>
      <c r="I60" s="53"/>
      <c r="J60" s="54"/>
      <c r="K60" s="52" t="s">
        <v>135</v>
      </c>
      <c r="L60" s="53"/>
      <c r="M60" s="54"/>
      <c r="N60" s="59"/>
      <c r="O60" s="21"/>
    </row>
    <row r="61" spans="1:15" ht="12.75">
      <c r="A61" s="55"/>
      <c r="B61" s="56"/>
      <c r="C61" s="45"/>
      <c r="D61" s="45" t="s">
        <v>13</v>
      </c>
      <c r="E61" s="46" t="s">
        <v>14</v>
      </c>
      <c r="F61" s="54"/>
      <c r="G61" s="46" t="s">
        <v>15</v>
      </c>
      <c r="H61" s="44" t="s">
        <v>16</v>
      </c>
      <c r="I61" s="47" t="s">
        <v>17</v>
      </c>
      <c r="J61" s="47" t="s">
        <v>18</v>
      </c>
      <c r="K61" s="47" t="s">
        <v>16</v>
      </c>
      <c r="L61" s="47" t="s">
        <v>17</v>
      </c>
      <c r="M61" s="47" t="s">
        <v>18</v>
      </c>
      <c r="N61" s="60"/>
      <c r="O61" s="20"/>
    </row>
    <row r="62" spans="1:14" ht="12.75">
      <c r="A62" s="5">
        <f aca="true" t="shared" si="2" ref="A62:A68">A61+1</f>
        <v>1</v>
      </c>
      <c r="B62" s="6" t="s">
        <v>85</v>
      </c>
      <c r="C62" s="7">
        <v>9</v>
      </c>
      <c r="D62" s="7"/>
      <c r="E62" s="7"/>
      <c r="F62" s="4">
        <v>5</v>
      </c>
      <c r="G62" s="7">
        <v>45</v>
      </c>
      <c r="H62" s="4">
        <v>45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/>
    </row>
    <row r="63" spans="1:14" ht="12.75">
      <c r="A63" s="5">
        <f t="shared" si="2"/>
        <v>2</v>
      </c>
      <c r="B63" s="5" t="s">
        <v>90</v>
      </c>
      <c r="C63" s="7"/>
      <c r="D63" s="7">
        <v>9</v>
      </c>
      <c r="E63" s="7"/>
      <c r="F63" s="4">
        <v>1</v>
      </c>
      <c r="G63" s="7">
        <v>15</v>
      </c>
      <c r="H63" s="4">
        <v>0</v>
      </c>
      <c r="I63" s="4">
        <v>15</v>
      </c>
      <c r="J63" s="4">
        <v>0</v>
      </c>
      <c r="K63" s="4">
        <v>0</v>
      </c>
      <c r="L63" s="4">
        <v>0</v>
      </c>
      <c r="M63" s="4">
        <v>0</v>
      </c>
      <c r="N63" s="5"/>
    </row>
    <row r="64" spans="1:14" ht="12.75">
      <c r="A64" s="5">
        <f t="shared" si="2"/>
        <v>3</v>
      </c>
      <c r="B64" s="5" t="s">
        <v>46</v>
      </c>
      <c r="C64" s="7"/>
      <c r="D64" s="7"/>
      <c r="E64" s="7" t="s">
        <v>126</v>
      </c>
      <c r="F64" s="4">
        <v>4</v>
      </c>
      <c r="G64" s="7">
        <v>60</v>
      </c>
      <c r="H64" s="4">
        <v>0</v>
      </c>
      <c r="I64" s="4">
        <v>30</v>
      </c>
      <c r="J64" s="4">
        <v>0</v>
      </c>
      <c r="K64" s="4">
        <v>0</v>
      </c>
      <c r="L64" s="4">
        <v>30</v>
      </c>
      <c r="M64" s="4">
        <v>0</v>
      </c>
      <c r="N64" s="5" t="s">
        <v>136</v>
      </c>
    </row>
    <row r="65" spans="1:14" ht="12.75">
      <c r="A65" s="5">
        <f t="shared" si="2"/>
        <v>4</v>
      </c>
      <c r="B65" s="5" t="s">
        <v>86</v>
      </c>
      <c r="C65" s="4">
        <v>9</v>
      </c>
      <c r="D65" s="7"/>
      <c r="E65" s="4"/>
      <c r="F65" s="4">
        <v>2</v>
      </c>
      <c r="G65" s="4">
        <v>15</v>
      </c>
      <c r="H65" s="4">
        <v>15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5"/>
    </row>
    <row r="66" spans="1:14" ht="12.75">
      <c r="A66" s="5">
        <f t="shared" si="2"/>
        <v>5</v>
      </c>
      <c r="B66" s="5" t="s">
        <v>91</v>
      </c>
      <c r="C66" s="4">
        <v>9</v>
      </c>
      <c r="D66" s="4">
        <v>9</v>
      </c>
      <c r="E66" s="4"/>
      <c r="F66" s="4">
        <v>3</v>
      </c>
      <c r="G66" s="4">
        <v>30</v>
      </c>
      <c r="H66" s="8">
        <v>15</v>
      </c>
      <c r="I66" s="8">
        <v>15</v>
      </c>
      <c r="J66" s="8">
        <v>0</v>
      </c>
      <c r="K66" s="8">
        <v>0</v>
      </c>
      <c r="L66" s="8">
        <v>0</v>
      </c>
      <c r="M66" s="8">
        <v>0</v>
      </c>
      <c r="N66" s="5"/>
    </row>
    <row r="67" spans="1:14" ht="12.75">
      <c r="A67" s="5">
        <f t="shared" si="2"/>
        <v>6</v>
      </c>
      <c r="B67" s="5" t="s">
        <v>87</v>
      </c>
      <c r="C67" s="4"/>
      <c r="D67" s="7" t="s">
        <v>126</v>
      </c>
      <c r="E67" s="4"/>
      <c r="F67" s="4">
        <v>2</v>
      </c>
      <c r="G67" s="4">
        <v>30</v>
      </c>
      <c r="H67" s="4">
        <v>15</v>
      </c>
      <c r="I67" s="4">
        <v>0</v>
      </c>
      <c r="J67" s="4">
        <v>0</v>
      </c>
      <c r="K67" s="4">
        <v>15</v>
      </c>
      <c r="L67" s="4">
        <v>0</v>
      </c>
      <c r="M67" s="4">
        <v>0</v>
      </c>
      <c r="N67" s="5" t="s">
        <v>137</v>
      </c>
    </row>
    <row r="68" spans="1:14" ht="12.75">
      <c r="A68" s="5">
        <f t="shared" si="2"/>
        <v>7</v>
      </c>
      <c r="B68" s="9" t="s">
        <v>88</v>
      </c>
      <c r="C68" s="10">
        <v>9</v>
      </c>
      <c r="D68" s="11">
        <v>9</v>
      </c>
      <c r="E68" s="10"/>
      <c r="F68" s="4">
        <v>3</v>
      </c>
      <c r="G68" s="4">
        <v>30</v>
      </c>
      <c r="H68" s="4">
        <v>15</v>
      </c>
      <c r="I68" s="4">
        <v>15</v>
      </c>
      <c r="J68" s="4">
        <v>0</v>
      </c>
      <c r="K68" s="4">
        <v>0</v>
      </c>
      <c r="L68" s="4">
        <v>0</v>
      </c>
      <c r="M68" s="4">
        <v>0</v>
      </c>
      <c r="N68" s="5"/>
    </row>
    <row r="69" spans="1:14" ht="12.75">
      <c r="A69" s="5">
        <f>A68+1</f>
        <v>8</v>
      </c>
      <c r="B69" s="9" t="s">
        <v>96</v>
      </c>
      <c r="C69" s="10"/>
      <c r="D69" s="11">
        <v>9</v>
      </c>
      <c r="E69" s="10"/>
      <c r="F69" s="4">
        <v>1</v>
      </c>
      <c r="G69" s="4">
        <v>15</v>
      </c>
      <c r="H69" s="4">
        <v>0</v>
      </c>
      <c r="I69" s="4">
        <v>15</v>
      </c>
      <c r="J69" s="4">
        <v>0</v>
      </c>
      <c r="K69" s="4">
        <v>0</v>
      </c>
      <c r="L69" s="4">
        <v>0</v>
      </c>
      <c r="M69" s="4">
        <v>0</v>
      </c>
      <c r="N69" s="5"/>
    </row>
    <row r="70" spans="1:14" ht="12.75">
      <c r="A70" s="5">
        <f>A69+1</f>
        <v>9</v>
      </c>
      <c r="B70" s="9" t="s">
        <v>84</v>
      </c>
      <c r="C70" s="10"/>
      <c r="D70" s="11">
        <v>9</v>
      </c>
      <c r="E70" s="10"/>
      <c r="F70" s="10">
        <v>2</v>
      </c>
      <c r="G70" s="10">
        <v>30</v>
      </c>
      <c r="H70" s="8">
        <v>15</v>
      </c>
      <c r="I70" s="8">
        <v>15</v>
      </c>
      <c r="J70" s="8">
        <v>0</v>
      </c>
      <c r="K70" s="8">
        <v>0</v>
      </c>
      <c r="L70" s="8">
        <v>0</v>
      </c>
      <c r="M70" s="8">
        <v>0</v>
      </c>
      <c r="N70" s="5"/>
    </row>
    <row r="71" spans="1:14" ht="12.75">
      <c r="A71" s="5">
        <v>10</v>
      </c>
      <c r="B71" s="1" t="s">
        <v>89</v>
      </c>
      <c r="C71" s="4"/>
      <c r="D71" s="7"/>
      <c r="E71" s="4"/>
      <c r="F71" s="4">
        <v>12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5"/>
    </row>
    <row r="72" spans="1:14" ht="12.75">
      <c r="A72" s="37"/>
      <c r="B72" s="1"/>
      <c r="C72" s="2"/>
      <c r="D72" s="7"/>
      <c r="E72" s="4"/>
      <c r="F72" s="4"/>
      <c r="G72" s="4"/>
      <c r="H72" s="4"/>
      <c r="I72" s="4"/>
      <c r="J72" s="4"/>
      <c r="K72" s="4"/>
      <c r="L72" s="4"/>
      <c r="M72" s="4"/>
      <c r="N72" s="5"/>
    </row>
    <row r="73" spans="1:14" ht="12.75">
      <c r="A73" s="37"/>
      <c r="B73" s="38" t="s">
        <v>128</v>
      </c>
      <c r="C73" s="2"/>
      <c r="D73" s="7"/>
      <c r="E73" s="4"/>
      <c r="F73" s="4"/>
      <c r="G73" s="4"/>
      <c r="H73" s="4"/>
      <c r="I73" s="4"/>
      <c r="J73" s="4"/>
      <c r="K73" s="4"/>
      <c r="L73" s="4"/>
      <c r="M73" s="4"/>
      <c r="N73" s="5"/>
    </row>
    <row r="74" spans="1:14" ht="12.75">
      <c r="A74" s="30">
        <v>11</v>
      </c>
      <c r="B74" s="33" t="s">
        <v>97</v>
      </c>
      <c r="C74" s="31">
        <v>9</v>
      </c>
      <c r="D74" s="11"/>
      <c r="E74" s="10"/>
      <c r="F74" s="4">
        <v>2</v>
      </c>
      <c r="G74" s="4">
        <v>15</v>
      </c>
      <c r="H74" s="4">
        <v>15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5"/>
    </row>
    <row r="75" spans="1:14" ht="12.75">
      <c r="A75" s="30">
        <v>12</v>
      </c>
      <c r="B75" s="33" t="s">
        <v>98</v>
      </c>
      <c r="C75" s="31"/>
      <c r="D75" s="11">
        <v>9</v>
      </c>
      <c r="E75" s="10"/>
      <c r="F75" s="4">
        <v>3</v>
      </c>
      <c r="G75" s="4">
        <v>30</v>
      </c>
      <c r="H75" s="4">
        <v>0</v>
      </c>
      <c r="I75" s="4">
        <v>0</v>
      </c>
      <c r="J75" s="4">
        <v>30</v>
      </c>
      <c r="K75" s="4">
        <v>0</v>
      </c>
      <c r="L75" s="4">
        <v>0</v>
      </c>
      <c r="M75" s="4">
        <v>0</v>
      </c>
      <c r="N75" s="5"/>
    </row>
    <row r="76" spans="1:14" ht="12.75">
      <c r="A76" s="30">
        <v>13</v>
      </c>
      <c r="B76" s="33" t="s">
        <v>99</v>
      </c>
      <c r="C76" s="2">
        <v>9</v>
      </c>
      <c r="D76" s="4">
        <v>9</v>
      </c>
      <c r="E76" s="4"/>
      <c r="F76" s="4">
        <v>3</v>
      </c>
      <c r="G76" s="4">
        <v>20</v>
      </c>
      <c r="H76" s="4">
        <v>10</v>
      </c>
      <c r="I76" s="4">
        <v>10</v>
      </c>
      <c r="J76" s="4">
        <v>0</v>
      </c>
      <c r="K76" s="4">
        <v>0</v>
      </c>
      <c r="L76" s="4">
        <v>0</v>
      </c>
      <c r="M76" s="4">
        <v>0</v>
      </c>
      <c r="N76" s="5"/>
    </row>
    <row r="77" spans="1:14" ht="12.75">
      <c r="A77" s="30">
        <v>14</v>
      </c>
      <c r="B77" s="33" t="s">
        <v>100</v>
      </c>
      <c r="C77" s="2"/>
      <c r="D77" s="4">
        <v>9</v>
      </c>
      <c r="E77" s="4"/>
      <c r="F77" s="4">
        <v>1</v>
      </c>
      <c r="G77" s="4">
        <v>15</v>
      </c>
      <c r="H77" s="4">
        <v>15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2"/>
    </row>
    <row r="78" spans="1:14" ht="12.75">
      <c r="A78" s="30">
        <v>15</v>
      </c>
      <c r="B78" s="33" t="s">
        <v>101</v>
      </c>
      <c r="C78" s="2">
        <v>10</v>
      </c>
      <c r="D78" s="4">
        <v>10</v>
      </c>
      <c r="E78" s="4"/>
      <c r="F78" s="4">
        <v>5</v>
      </c>
      <c r="G78" s="4">
        <v>30</v>
      </c>
      <c r="H78" s="4">
        <v>0</v>
      </c>
      <c r="I78" s="4">
        <v>0</v>
      </c>
      <c r="J78" s="4">
        <v>0</v>
      </c>
      <c r="K78" s="4">
        <v>15</v>
      </c>
      <c r="L78" s="4">
        <v>15</v>
      </c>
      <c r="M78" s="4">
        <v>0</v>
      </c>
      <c r="N78" s="12"/>
    </row>
    <row r="79" spans="1:14" ht="12.75">
      <c r="A79" s="30">
        <v>16</v>
      </c>
      <c r="B79" s="33" t="s">
        <v>102</v>
      </c>
      <c r="C79" s="2"/>
      <c r="D79" s="4">
        <v>10</v>
      </c>
      <c r="E79" s="4"/>
      <c r="F79" s="4">
        <v>5</v>
      </c>
      <c r="G79" s="4">
        <v>20</v>
      </c>
      <c r="H79" s="4">
        <v>0</v>
      </c>
      <c r="I79" s="4">
        <v>0</v>
      </c>
      <c r="J79" s="4">
        <v>0</v>
      </c>
      <c r="K79" s="4">
        <v>10</v>
      </c>
      <c r="L79" s="4">
        <v>10</v>
      </c>
      <c r="M79" s="4">
        <v>0</v>
      </c>
      <c r="N79" s="12"/>
    </row>
    <row r="80" spans="1:14" ht="12.75">
      <c r="A80" s="15"/>
      <c r="B80" s="32" t="s">
        <v>19</v>
      </c>
      <c r="C80" s="16">
        <v>7</v>
      </c>
      <c r="D80" s="16"/>
      <c r="E80" s="15"/>
      <c r="F80" s="16">
        <f aca="true" t="shared" si="3" ref="F80:M80">SUM(F62:F79)</f>
        <v>54</v>
      </c>
      <c r="G80" s="16">
        <f t="shared" si="3"/>
        <v>400</v>
      </c>
      <c r="H80" s="16">
        <f t="shared" si="3"/>
        <v>160</v>
      </c>
      <c r="I80" s="16">
        <f t="shared" si="3"/>
        <v>115</v>
      </c>
      <c r="J80" s="16">
        <f t="shared" si="3"/>
        <v>30</v>
      </c>
      <c r="K80" s="16">
        <f t="shared" si="3"/>
        <v>40</v>
      </c>
      <c r="L80" s="16">
        <f t="shared" si="3"/>
        <v>55</v>
      </c>
      <c r="M80" s="16">
        <f t="shared" si="3"/>
        <v>0</v>
      </c>
      <c r="N80" s="15"/>
    </row>
    <row r="81" spans="2:14" ht="12.75">
      <c r="B81" s="27" t="s">
        <v>127</v>
      </c>
      <c r="C81" s="28"/>
      <c r="D81" s="28"/>
      <c r="E81" s="28"/>
      <c r="F81" s="17"/>
      <c r="G81" s="49">
        <f>SUM(H80:J80)</f>
        <v>305</v>
      </c>
      <c r="H81" s="49"/>
      <c r="I81" s="49"/>
      <c r="J81" s="49">
        <f>SUM(K80:M80)</f>
        <v>95</v>
      </c>
      <c r="K81" s="49"/>
      <c r="L81" s="49"/>
      <c r="M81" s="14"/>
      <c r="N81" s="13"/>
    </row>
    <row r="82" spans="1:14" ht="12.75">
      <c r="A82" s="13"/>
      <c r="B82" s="50"/>
      <c r="C82" s="51"/>
      <c r="D82" s="51"/>
      <c r="E82" s="51"/>
      <c r="F82" s="51"/>
      <c r="G82" s="14"/>
      <c r="H82" s="14"/>
      <c r="I82" s="14"/>
      <c r="J82" s="14"/>
      <c r="K82" s="14"/>
      <c r="L82" s="14"/>
      <c r="M82" s="14"/>
      <c r="N82" s="13"/>
    </row>
    <row r="83" spans="1:14" ht="12.75">
      <c r="A83" s="13"/>
      <c r="B83" s="19" t="s">
        <v>95</v>
      </c>
      <c r="C83" s="18"/>
      <c r="D83" s="18"/>
      <c r="E83" s="18"/>
      <c r="F83" s="18"/>
      <c r="G83" s="14"/>
      <c r="H83" s="14"/>
      <c r="I83" s="14"/>
      <c r="J83" s="14"/>
      <c r="K83" s="14"/>
      <c r="L83" s="14"/>
      <c r="M83" s="14"/>
      <c r="N83" s="13"/>
    </row>
    <row r="84" spans="1:14" ht="12.75">
      <c r="A84" s="13"/>
      <c r="B84" t="s">
        <v>116</v>
      </c>
      <c r="L84" s="20"/>
      <c r="M84" s="20"/>
      <c r="N84" s="20"/>
    </row>
    <row r="85" spans="1:14" s="20" customFormat="1" ht="12.75">
      <c r="A85" s="22"/>
      <c r="B85" t="s">
        <v>117</v>
      </c>
      <c r="C85" s="23"/>
      <c r="D85" s="23"/>
      <c r="E85" s="23"/>
      <c r="F85" s="23"/>
      <c r="G85" s="23"/>
      <c r="H85" s="23"/>
      <c r="I85" s="23"/>
      <c r="J85" s="23"/>
      <c r="K85" s="23"/>
      <c r="L85" s="24"/>
      <c r="M85" s="24"/>
      <c r="N85" s="23"/>
    </row>
    <row r="86" spans="1:14" ht="12.75">
      <c r="A86" s="13"/>
      <c r="B86" s="19"/>
      <c r="C86" s="18"/>
      <c r="D86" s="18"/>
      <c r="E86" s="18"/>
      <c r="F86" s="18"/>
      <c r="G86" s="14"/>
      <c r="H86" s="14"/>
      <c r="I86" s="14"/>
      <c r="J86" s="14"/>
      <c r="K86" s="14"/>
      <c r="L86" s="14"/>
      <c r="M86" s="14"/>
      <c r="N86" s="13"/>
    </row>
    <row r="87" spans="1:14" ht="12.75">
      <c r="A87" s="13"/>
      <c r="B87" t="s">
        <v>166</v>
      </c>
      <c r="G87" t="s">
        <v>166</v>
      </c>
      <c r="L87" s="20"/>
      <c r="M87" s="20"/>
      <c r="N87" s="20"/>
    </row>
    <row r="88" spans="1:14" ht="12.75">
      <c r="A88" s="22"/>
      <c r="B88" s="14" t="s">
        <v>158</v>
      </c>
      <c r="C88" s="18"/>
      <c r="D88" s="18"/>
      <c r="E88" s="18"/>
      <c r="F88" s="18"/>
      <c r="H88" s="61" t="s">
        <v>165</v>
      </c>
      <c r="I88" s="61"/>
      <c r="J88" s="61"/>
      <c r="K88" s="61"/>
      <c r="L88" s="24"/>
      <c r="M88" s="24"/>
      <c r="N88" s="23"/>
    </row>
    <row r="89" spans="1:7" ht="12.75">
      <c r="A89">
        <v>1</v>
      </c>
      <c r="B89" s="19" t="s">
        <v>159</v>
      </c>
      <c r="C89" s="18"/>
      <c r="D89" s="18"/>
      <c r="E89" s="18"/>
      <c r="F89" s="14">
        <v>1</v>
      </c>
      <c r="G89" t="s">
        <v>168</v>
      </c>
    </row>
    <row r="90" spans="1:7" ht="12.75">
      <c r="A90">
        <v>2</v>
      </c>
      <c r="B90" s="19" t="s">
        <v>160</v>
      </c>
      <c r="C90" s="18"/>
      <c r="D90" s="18"/>
      <c r="E90" s="18"/>
      <c r="F90" s="14">
        <v>2</v>
      </c>
      <c r="G90" t="s">
        <v>172</v>
      </c>
    </row>
    <row r="91" spans="1:7" ht="12.75">
      <c r="A91">
        <v>3</v>
      </c>
      <c r="B91" s="19" t="s">
        <v>173</v>
      </c>
      <c r="C91" s="18"/>
      <c r="D91" s="18"/>
      <c r="E91" s="18"/>
      <c r="F91" s="14">
        <v>3</v>
      </c>
      <c r="G91" t="s">
        <v>174</v>
      </c>
    </row>
    <row r="92" spans="1:7" ht="12.75">
      <c r="A92">
        <v>4</v>
      </c>
      <c r="B92" s="19" t="s">
        <v>175</v>
      </c>
      <c r="C92" s="18"/>
      <c r="D92" s="18"/>
      <c r="E92" s="18"/>
      <c r="F92" s="14">
        <v>4</v>
      </c>
      <c r="G92" t="s">
        <v>176</v>
      </c>
    </row>
    <row r="93" spans="1:7" ht="12.75">
      <c r="A93">
        <v>5</v>
      </c>
      <c r="B93" s="19" t="s">
        <v>177</v>
      </c>
      <c r="C93" s="18"/>
      <c r="D93" s="18"/>
      <c r="E93" s="18"/>
      <c r="F93" s="14">
        <v>5</v>
      </c>
      <c r="G93" t="s">
        <v>178</v>
      </c>
    </row>
    <row r="94" spans="1:7" ht="12.75">
      <c r="A94">
        <v>6</v>
      </c>
      <c r="B94" s="19" t="s">
        <v>161</v>
      </c>
      <c r="C94" s="18"/>
      <c r="D94" s="18"/>
      <c r="E94" s="18"/>
      <c r="F94" s="14">
        <v>6</v>
      </c>
      <c r="G94" t="s">
        <v>169</v>
      </c>
    </row>
    <row r="95" spans="1:7" ht="12.75">
      <c r="A95">
        <v>7</v>
      </c>
      <c r="B95" s="19" t="s">
        <v>162</v>
      </c>
      <c r="C95" s="18"/>
      <c r="D95" s="18"/>
      <c r="E95" s="18"/>
      <c r="F95" s="14">
        <v>7</v>
      </c>
      <c r="G95" t="s">
        <v>179</v>
      </c>
    </row>
    <row r="96" spans="1:7" ht="12.75">
      <c r="A96">
        <v>8</v>
      </c>
      <c r="B96" s="19" t="s">
        <v>163</v>
      </c>
      <c r="C96" s="18"/>
      <c r="D96" s="18"/>
      <c r="E96" s="18"/>
      <c r="F96" s="14">
        <v>8</v>
      </c>
      <c r="G96" t="s">
        <v>170</v>
      </c>
    </row>
    <row r="97" spans="1:7" ht="12.75">
      <c r="A97">
        <v>9</v>
      </c>
      <c r="B97" s="19" t="s">
        <v>164</v>
      </c>
      <c r="C97" s="18"/>
      <c r="D97" s="18"/>
      <c r="E97" s="18"/>
      <c r="F97" s="14">
        <v>9</v>
      </c>
      <c r="G97" t="s">
        <v>180</v>
      </c>
    </row>
    <row r="98" spans="1:7" ht="12.75">
      <c r="A98">
        <v>10</v>
      </c>
      <c r="B98" s="19" t="s">
        <v>167</v>
      </c>
      <c r="F98" s="14">
        <v>10</v>
      </c>
      <c r="G98" t="s">
        <v>171</v>
      </c>
    </row>
    <row r="99" spans="6:7" ht="12.75">
      <c r="F99" s="14">
        <v>11</v>
      </c>
      <c r="G99" t="s">
        <v>181</v>
      </c>
    </row>
    <row r="100" spans="6:7" ht="12.75">
      <c r="F100" s="14">
        <v>12</v>
      </c>
      <c r="G100" t="s">
        <v>182</v>
      </c>
    </row>
    <row r="101" spans="2:7" ht="12.75">
      <c r="B101" s="20" t="s">
        <v>0</v>
      </c>
      <c r="E101" s="23" t="s">
        <v>38</v>
      </c>
      <c r="F101" s="23" t="s">
        <v>1</v>
      </c>
      <c r="G101" s="23"/>
    </row>
    <row r="102" spans="2:7" ht="12.75">
      <c r="B102" t="s">
        <v>2</v>
      </c>
      <c r="E102" s="40">
        <f>G102/G105</f>
        <v>0.35064935064935066</v>
      </c>
      <c r="F102" s="23" t="s">
        <v>39</v>
      </c>
      <c r="G102" s="23">
        <f>H127+K127</f>
        <v>135</v>
      </c>
    </row>
    <row r="103" spans="2:7" ht="12.75">
      <c r="B103" t="s">
        <v>44</v>
      </c>
      <c r="E103" s="40">
        <f>G103/G105</f>
        <v>0.6103896103896104</v>
      </c>
      <c r="F103" s="23" t="s">
        <v>40</v>
      </c>
      <c r="G103" s="23">
        <f>I127+L127</f>
        <v>235</v>
      </c>
    </row>
    <row r="104" spans="2:7" ht="12.75">
      <c r="B104" t="s">
        <v>83</v>
      </c>
      <c r="E104" s="40">
        <f>G104/G105</f>
        <v>0.03896103896103896</v>
      </c>
      <c r="F104" s="23" t="s">
        <v>41</v>
      </c>
      <c r="G104" s="23">
        <f>J127+M127</f>
        <v>15</v>
      </c>
    </row>
    <row r="105" spans="2:7" ht="12.75">
      <c r="B105" t="s">
        <v>3</v>
      </c>
      <c r="E105" s="40">
        <f>SUM(E102:E104)</f>
        <v>1</v>
      </c>
      <c r="F105" s="23" t="s">
        <v>4</v>
      </c>
      <c r="G105" s="23">
        <f>SUM(G102:G104)</f>
        <v>385</v>
      </c>
    </row>
    <row r="106" ht="12.75">
      <c r="B106" t="s">
        <v>43</v>
      </c>
    </row>
    <row r="107" spans="1:14" ht="25.5">
      <c r="A107" s="55" t="s">
        <v>27</v>
      </c>
      <c r="B107" s="55" t="s">
        <v>5</v>
      </c>
      <c r="C107" s="57" t="s">
        <v>6</v>
      </c>
      <c r="D107" s="57"/>
      <c r="E107" s="57"/>
      <c r="F107" s="41" t="s">
        <v>7</v>
      </c>
      <c r="G107" s="57" t="s">
        <v>8</v>
      </c>
      <c r="H107" s="55"/>
      <c r="I107" s="55"/>
      <c r="J107" s="55"/>
      <c r="K107" s="55"/>
      <c r="L107" s="55"/>
      <c r="M107" s="55"/>
      <c r="N107" s="58" t="s">
        <v>9</v>
      </c>
    </row>
    <row r="108" spans="1:14" ht="12.75">
      <c r="A108" s="55"/>
      <c r="B108" s="56"/>
      <c r="C108" s="42" t="s">
        <v>10</v>
      </c>
      <c r="D108" s="42" t="s">
        <v>11</v>
      </c>
      <c r="E108" s="43" t="s">
        <v>12</v>
      </c>
      <c r="F108" s="54" t="s">
        <v>4</v>
      </c>
      <c r="G108" s="43" t="s">
        <v>4</v>
      </c>
      <c r="H108" s="52" t="s">
        <v>134</v>
      </c>
      <c r="I108" s="53"/>
      <c r="J108" s="54"/>
      <c r="K108" s="52" t="s">
        <v>135</v>
      </c>
      <c r="L108" s="53"/>
      <c r="M108" s="54"/>
      <c r="N108" s="59"/>
    </row>
    <row r="109" spans="1:15" ht="12.75">
      <c r="A109" s="55"/>
      <c r="B109" s="56"/>
      <c r="C109" s="45"/>
      <c r="D109" s="45" t="s">
        <v>13</v>
      </c>
      <c r="E109" s="46" t="s">
        <v>14</v>
      </c>
      <c r="F109" s="54"/>
      <c r="G109" s="46" t="s">
        <v>15</v>
      </c>
      <c r="H109" s="44" t="s">
        <v>16</v>
      </c>
      <c r="I109" s="47" t="s">
        <v>17</v>
      </c>
      <c r="J109" s="47" t="s">
        <v>18</v>
      </c>
      <c r="K109" s="47" t="s">
        <v>16</v>
      </c>
      <c r="L109" s="47" t="s">
        <v>17</v>
      </c>
      <c r="M109" s="47" t="s">
        <v>18</v>
      </c>
      <c r="N109" s="60"/>
      <c r="O109" s="20"/>
    </row>
    <row r="110" spans="1:15" ht="12.75">
      <c r="A110" s="5">
        <f aca="true" t="shared" si="4" ref="A110:A116">A109+1</f>
        <v>1</v>
      </c>
      <c r="B110" s="6" t="s">
        <v>85</v>
      </c>
      <c r="C110" s="7">
        <v>9</v>
      </c>
      <c r="D110" s="7"/>
      <c r="E110" s="7"/>
      <c r="F110" s="4">
        <v>5</v>
      </c>
      <c r="G110" s="7">
        <v>45</v>
      </c>
      <c r="H110" s="4">
        <v>45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5"/>
      <c r="O110" s="21"/>
    </row>
    <row r="111" spans="1:15" ht="12.75">
      <c r="A111" s="5">
        <f t="shared" si="4"/>
        <v>2</v>
      </c>
      <c r="B111" s="5" t="s">
        <v>90</v>
      </c>
      <c r="C111" s="7"/>
      <c r="D111" s="7">
        <v>9</v>
      </c>
      <c r="E111" s="7"/>
      <c r="F111" s="4">
        <v>1</v>
      </c>
      <c r="G111" s="7">
        <v>15</v>
      </c>
      <c r="H111" s="4">
        <v>0</v>
      </c>
      <c r="I111" s="4">
        <v>15</v>
      </c>
      <c r="J111" s="4">
        <v>0</v>
      </c>
      <c r="K111" s="4">
        <v>0</v>
      </c>
      <c r="L111" s="4">
        <v>0</v>
      </c>
      <c r="M111" s="4">
        <v>0</v>
      </c>
      <c r="N111" s="5"/>
      <c r="O111" s="21"/>
    </row>
    <row r="112" spans="1:15" ht="12.75">
      <c r="A112" s="5">
        <f t="shared" si="4"/>
        <v>3</v>
      </c>
      <c r="B112" s="5" t="s">
        <v>46</v>
      </c>
      <c r="C112" s="7"/>
      <c r="D112" s="7"/>
      <c r="E112" s="7" t="s">
        <v>126</v>
      </c>
      <c r="F112" s="4">
        <v>4</v>
      </c>
      <c r="G112" s="7">
        <v>60</v>
      </c>
      <c r="H112" s="4">
        <v>0</v>
      </c>
      <c r="I112" s="4">
        <v>30</v>
      </c>
      <c r="J112" s="4">
        <v>0</v>
      </c>
      <c r="K112" s="4">
        <v>0</v>
      </c>
      <c r="L112" s="4">
        <v>30</v>
      </c>
      <c r="M112" s="4">
        <v>0</v>
      </c>
      <c r="N112" s="5" t="s">
        <v>136</v>
      </c>
      <c r="O112" s="21"/>
    </row>
    <row r="113" spans="1:15" ht="12.75">
      <c r="A113" s="5">
        <f t="shared" si="4"/>
        <v>4</v>
      </c>
      <c r="B113" s="5" t="s">
        <v>86</v>
      </c>
      <c r="C113" s="4">
        <v>9</v>
      </c>
      <c r="D113" s="7"/>
      <c r="E113" s="4"/>
      <c r="F113" s="4">
        <v>2</v>
      </c>
      <c r="G113" s="4">
        <v>15</v>
      </c>
      <c r="H113" s="4">
        <v>15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/>
      <c r="O113" s="20"/>
    </row>
    <row r="114" spans="1:14" ht="12.75">
      <c r="A114" s="5">
        <f t="shared" si="4"/>
        <v>5</v>
      </c>
      <c r="B114" s="5" t="s">
        <v>91</v>
      </c>
      <c r="C114" s="4">
        <v>9</v>
      </c>
      <c r="D114" s="4">
        <v>9</v>
      </c>
      <c r="E114" s="4"/>
      <c r="F114" s="4">
        <v>3</v>
      </c>
      <c r="G114" s="4">
        <v>30</v>
      </c>
      <c r="H114" s="8">
        <v>15</v>
      </c>
      <c r="I114" s="8">
        <v>15</v>
      </c>
      <c r="J114" s="8">
        <v>0</v>
      </c>
      <c r="K114" s="8">
        <v>0</v>
      </c>
      <c r="L114" s="8">
        <v>0</v>
      </c>
      <c r="M114" s="8">
        <v>0</v>
      </c>
      <c r="N114" s="5"/>
    </row>
    <row r="115" spans="1:14" ht="12.75">
      <c r="A115" s="5">
        <f t="shared" si="4"/>
        <v>6</v>
      </c>
      <c r="B115" s="5" t="s">
        <v>87</v>
      </c>
      <c r="C115" s="4"/>
      <c r="D115" s="7" t="s">
        <v>126</v>
      </c>
      <c r="E115" s="4"/>
      <c r="F115" s="4">
        <v>2</v>
      </c>
      <c r="G115" s="4">
        <v>30</v>
      </c>
      <c r="H115" s="4">
        <v>15</v>
      </c>
      <c r="I115" s="4">
        <v>0</v>
      </c>
      <c r="J115" s="4">
        <v>0</v>
      </c>
      <c r="K115" s="4">
        <v>15</v>
      </c>
      <c r="L115" s="4">
        <v>0</v>
      </c>
      <c r="M115" s="4">
        <v>0</v>
      </c>
      <c r="N115" s="5" t="s">
        <v>137</v>
      </c>
    </row>
    <row r="116" spans="1:14" ht="12.75">
      <c r="A116" s="5">
        <f t="shared" si="4"/>
        <v>7</v>
      </c>
      <c r="B116" s="9" t="s">
        <v>88</v>
      </c>
      <c r="C116" s="10">
        <v>9</v>
      </c>
      <c r="D116" s="11">
        <v>9</v>
      </c>
      <c r="E116" s="10"/>
      <c r="F116" s="4">
        <v>3</v>
      </c>
      <c r="G116" s="4">
        <v>30</v>
      </c>
      <c r="H116" s="4">
        <v>15</v>
      </c>
      <c r="I116" s="4">
        <v>15</v>
      </c>
      <c r="J116" s="4">
        <v>0</v>
      </c>
      <c r="K116" s="4">
        <v>0</v>
      </c>
      <c r="L116" s="4">
        <v>0</v>
      </c>
      <c r="M116" s="4">
        <v>0</v>
      </c>
      <c r="N116" s="5"/>
    </row>
    <row r="117" spans="1:14" ht="12.75">
      <c r="A117" s="5">
        <f>A116+1</f>
        <v>8</v>
      </c>
      <c r="B117" s="9" t="s">
        <v>96</v>
      </c>
      <c r="C117" s="10"/>
      <c r="D117" s="11">
        <v>9</v>
      </c>
      <c r="E117" s="10"/>
      <c r="F117" s="4">
        <v>1</v>
      </c>
      <c r="G117" s="4">
        <v>15</v>
      </c>
      <c r="H117" s="4">
        <v>0</v>
      </c>
      <c r="I117" s="4">
        <v>15</v>
      </c>
      <c r="J117" s="4">
        <v>0</v>
      </c>
      <c r="K117" s="4">
        <v>0</v>
      </c>
      <c r="L117" s="4">
        <v>0</v>
      </c>
      <c r="M117" s="4">
        <v>0</v>
      </c>
      <c r="N117" s="5"/>
    </row>
    <row r="118" spans="1:14" ht="12.75">
      <c r="A118" s="5">
        <f>A117+1</f>
        <v>9</v>
      </c>
      <c r="B118" s="9" t="s">
        <v>84</v>
      </c>
      <c r="C118" s="10"/>
      <c r="D118" s="11">
        <v>9</v>
      </c>
      <c r="E118" s="10"/>
      <c r="F118" s="10">
        <v>2</v>
      </c>
      <c r="G118" s="10">
        <v>30</v>
      </c>
      <c r="H118" s="8">
        <v>15</v>
      </c>
      <c r="I118" s="8">
        <v>15</v>
      </c>
      <c r="J118" s="8">
        <v>0</v>
      </c>
      <c r="K118" s="8">
        <v>0</v>
      </c>
      <c r="L118" s="8">
        <v>0</v>
      </c>
      <c r="M118" s="8">
        <v>0</v>
      </c>
      <c r="N118" s="5"/>
    </row>
    <row r="119" spans="1:14" ht="12.75">
      <c r="A119" s="5">
        <v>10</v>
      </c>
      <c r="B119" s="5" t="s">
        <v>89</v>
      </c>
      <c r="C119" s="4"/>
      <c r="D119" s="7"/>
      <c r="E119" s="4"/>
      <c r="F119" s="4">
        <v>12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/>
    </row>
    <row r="120" spans="1:14" ht="12.75">
      <c r="A120" s="5"/>
      <c r="B120" s="5"/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5"/>
    </row>
    <row r="121" spans="1:14" ht="12.75">
      <c r="A121" s="5"/>
      <c r="B121" s="35" t="s">
        <v>128</v>
      </c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5"/>
    </row>
    <row r="122" spans="1:14" ht="12.75">
      <c r="A122" s="5">
        <v>11</v>
      </c>
      <c r="B122" s="9" t="s">
        <v>102</v>
      </c>
      <c r="C122" s="10"/>
      <c r="D122" s="11" t="s">
        <v>126</v>
      </c>
      <c r="E122" s="10"/>
      <c r="F122" s="4">
        <v>9</v>
      </c>
      <c r="G122" s="4">
        <v>50</v>
      </c>
      <c r="H122" s="4">
        <v>0</v>
      </c>
      <c r="I122" s="4">
        <v>35</v>
      </c>
      <c r="J122" s="4">
        <v>0</v>
      </c>
      <c r="K122" s="4">
        <v>0</v>
      </c>
      <c r="L122" s="4">
        <v>0</v>
      </c>
      <c r="M122" s="4">
        <v>15</v>
      </c>
      <c r="N122" s="5" t="s">
        <v>138</v>
      </c>
    </row>
    <row r="123" spans="1:14" ht="12.75">
      <c r="A123" s="5">
        <v>12</v>
      </c>
      <c r="B123" s="9" t="s">
        <v>103</v>
      </c>
      <c r="C123" s="10"/>
      <c r="D123" s="11">
        <v>9</v>
      </c>
      <c r="E123" s="10"/>
      <c r="F123" s="4">
        <v>3</v>
      </c>
      <c r="G123" s="4">
        <v>15</v>
      </c>
      <c r="H123" s="4">
        <v>0</v>
      </c>
      <c r="I123" s="4">
        <v>15</v>
      </c>
      <c r="J123" s="4">
        <v>0</v>
      </c>
      <c r="K123" s="4">
        <v>0</v>
      </c>
      <c r="L123" s="4">
        <v>0</v>
      </c>
      <c r="M123" s="4">
        <v>0</v>
      </c>
      <c r="N123" s="5"/>
    </row>
    <row r="124" spans="1:14" ht="12.75">
      <c r="A124" s="5">
        <v>13</v>
      </c>
      <c r="B124" s="9" t="s">
        <v>104</v>
      </c>
      <c r="C124" s="10"/>
      <c r="D124" s="11">
        <v>9</v>
      </c>
      <c r="E124" s="10"/>
      <c r="F124" s="4">
        <v>2</v>
      </c>
      <c r="G124" s="4">
        <v>15</v>
      </c>
      <c r="H124" s="4">
        <v>0</v>
      </c>
      <c r="I124" s="4">
        <v>15</v>
      </c>
      <c r="J124" s="4">
        <v>0</v>
      </c>
      <c r="K124" s="4">
        <v>0</v>
      </c>
      <c r="L124" s="4">
        <v>0</v>
      </c>
      <c r="M124" s="4">
        <v>0</v>
      </c>
      <c r="N124" s="5"/>
    </row>
    <row r="125" spans="1:14" ht="12.75">
      <c r="A125" s="5">
        <v>14</v>
      </c>
      <c r="B125" s="9" t="s">
        <v>105</v>
      </c>
      <c r="C125" s="10"/>
      <c r="D125" s="11">
        <v>9</v>
      </c>
      <c r="E125" s="10"/>
      <c r="F125" s="4">
        <v>2</v>
      </c>
      <c r="G125" s="4">
        <v>15</v>
      </c>
      <c r="H125" s="4">
        <v>0</v>
      </c>
      <c r="I125" s="4">
        <v>15</v>
      </c>
      <c r="J125" s="4">
        <v>0</v>
      </c>
      <c r="K125" s="4">
        <v>0</v>
      </c>
      <c r="L125" s="4">
        <v>0</v>
      </c>
      <c r="M125" s="4">
        <v>0</v>
      </c>
      <c r="N125" s="5"/>
    </row>
    <row r="126" spans="1:14" ht="12.75">
      <c r="A126" s="5">
        <v>15</v>
      </c>
      <c r="B126" s="9" t="s">
        <v>106</v>
      </c>
      <c r="C126" s="10"/>
      <c r="D126" s="11">
        <v>10</v>
      </c>
      <c r="E126" s="10"/>
      <c r="F126" s="4">
        <v>4</v>
      </c>
      <c r="G126" s="4">
        <v>20</v>
      </c>
      <c r="H126" s="4">
        <v>0</v>
      </c>
      <c r="I126" s="4">
        <v>0</v>
      </c>
      <c r="J126" s="4">
        <v>0</v>
      </c>
      <c r="K126" s="4">
        <v>0</v>
      </c>
      <c r="L126" s="4">
        <v>20</v>
      </c>
      <c r="M126" s="4">
        <v>0</v>
      </c>
      <c r="N126" s="5"/>
    </row>
    <row r="127" spans="1:14" ht="12.75">
      <c r="A127" s="15"/>
      <c r="B127" s="15" t="s">
        <v>19</v>
      </c>
      <c r="C127" s="16">
        <v>4</v>
      </c>
      <c r="D127" s="16"/>
      <c r="E127" s="15"/>
      <c r="F127" s="16">
        <f aca="true" t="shared" si="5" ref="F127:M127">SUM(F110:F126)</f>
        <v>55</v>
      </c>
      <c r="G127" s="16">
        <f t="shared" si="5"/>
        <v>385</v>
      </c>
      <c r="H127" s="16">
        <f t="shared" si="5"/>
        <v>120</v>
      </c>
      <c r="I127" s="16">
        <f t="shared" si="5"/>
        <v>185</v>
      </c>
      <c r="J127" s="16">
        <f t="shared" si="5"/>
        <v>0</v>
      </c>
      <c r="K127" s="16">
        <f t="shared" si="5"/>
        <v>15</v>
      </c>
      <c r="L127" s="16">
        <f t="shared" si="5"/>
        <v>50</v>
      </c>
      <c r="M127" s="16">
        <f t="shared" si="5"/>
        <v>15</v>
      </c>
      <c r="N127" s="15"/>
    </row>
    <row r="128" spans="2:14" ht="12.75">
      <c r="B128" s="27" t="s">
        <v>127</v>
      </c>
      <c r="C128" s="28"/>
      <c r="D128" s="28"/>
      <c r="E128" s="28"/>
      <c r="F128" s="17"/>
      <c r="G128" s="49">
        <f>SUM(H127:J127)</f>
        <v>305</v>
      </c>
      <c r="H128" s="49"/>
      <c r="I128" s="49"/>
      <c r="J128" s="49">
        <f>SUM(K127:M127)</f>
        <v>80</v>
      </c>
      <c r="K128" s="49"/>
      <c r="L128" s="49"/>
      <c r="M128" s="14"/>
      <c r="N128" s="13"/>
    </row>
    <row r="129" spans="1:14" ht="12.75">
      <c r="A129" s="13"/>
      <c r="B129" s="50"/>
      <c r="C129" s="51"/>
      <c r="D129" s="51"/>
      <c r="E129" s="51"/>
      <c r="F129" s="51"/>
      <c r="G129" s="14"/>
      <c r="H129" s="14"/>
      <c r="I129" s="14"/>
      <c r="J129" s="14"/>
      <c r="K129" s="14"/>
      <c r="L129" s="14"/>
      <c r="M129" s="14"/>
      <c r="N129" s="13"/>
    </row>
    <row r="130" spans="1:14" ht="12.75">
      <c r="A130" s="13"/>
      <c r="B130" s="19" t="s">
        <v>95</v>
      </c>
      <c r="C130" s="18"/>
      <c r="D130" s="18"/>
      <c r="E130" s="18"/>
      <c r="F130" s="18"/>
      <c r="G130" s="14"/>
      <c r="H130" s="14"/>
      <c r="I130" s="14"/>
      <c r="J130" s="14"/>
      <c r="K130" s="14"/>
      <c r="L130" s="14"/>
      <c r="M130" s="14"/>
      <c r="N130" s="13"/>
    </row>
    <row r="131" spans="1:14" ht="12.75">
      <c r="A131" s="13"/>
      <c r="B131" t="s">
        <v>116</v>
      </c>
      <c r="L131" s="20"/>
      <c r="M131" s="20"/>
      <c r="N131" s="20"/>
    </row>
    <row r="132" spans="1:14" ht="12.75">
      <c r="A132" s="22"/>
      <c r="B132" t="s">
        <v>117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4"/>
      <c r="M132" s="24"/>
      <c r="N132" s="23"/>
    </row>
    <row r="133" spans="1:14" ht="12.75">
      <c r="A133" s="13"/>
      <c r="B133" s="50"/>
      <c r="C133" s="51"/>
      <c r="D133" s="51"/>
      <c r="E133" s="51"/>
      <c r="F133" s="51"/>
      <c r="G133" s="14"/>
      <c r="H133" s="14"/>
      <c r="I133" s="14"/>
      <c r="J133" s="14"/>
      <c r="K133" s="14"/>
      <c r="L133" s="14"/>
      <c r="M133" s="14"/>
      <c r="N133" s="13"/>
    </row>
    <row r="134" spans="1:14" ht="12.75">
      <c r="A134" s="13"/>
      <c r="B134" t="s">
        <v>166</v>
      </c>
      <c r="G134" t="s">
        <v>166</v>
      </c>
      <c r="L134" s="20"/>
      <c r="M134" s="20"/>
      <c r="N134" s="20"/>
    </row>
    <row r="135" spans="1:14" ht="12.75">
      <c r="A135" s="22"/>
      <c r="B135" s="14" t="s">
        <v>158</v>
      </c>
      <c r="C135" s="18"/>
      <c r="D135" s="18"/>
      <c r="E135" s="18"/>
      <c r="F135" s="18"/>
      <c r="H135" s="61" t="s">
        <v>165</v>
      </c>
      <c r="I135" s="61"/>
      <c r="J135" s="61"/>
      <c r="K135" s="23"/>
      <c r="L135" s="24"/>
      <c r="M135" s="24"/>
      <c r="N135" s="23"/>
    </row>
    <row r="136" spans="1:7" ht="12.75">
      <c r="A136">
        <v>1</v>
      </c>
      <c r="B136" s="19" t="s">
        <v>159</v>
      </c>
      <c r="C136" s="18"/>
      <c r="D136" s="18"/>
      <c r="E136" s="18"/>
      <c r="F136" s="14">
        <v>1</v>
      </c>
      <c r="G136" t="s">
        <v>168</v>
      </c>
    </row>
    <row r="137" spans="1:7" ht="12.75">
      <c r="A137">
        <v>2</v>
      </c>
      <c r="B137" s="19" t="s">
        <v>160</v>
      </c>
      <c r="C137" s="18"/>
      <c r="D137" s="18"/>
      <c r="E137" s="18"/>
      <c r="F137" s="14">
        <v>2</v>
      </c>
      <c r="G137" t="s">
        <v>172</v>
      </c>
    </row>
    <row r="138" spans="1:7" ht="12.75">
      <c r="A138">
        <v>3</v>
      </c>
      <c r="B138" s="19" t="s">
        <v>173</v>
      </c>
      <c r="C138" s="18"/>
      <c r="D138" s="18"/>
      <c r="E138" s="18"/>
      <c r="F138" s="14">
        <v>3</v>
      </c>
      <c r="G138" t="s">
        <v>174</v>
      </c>
    </row>
    <row r="139" spans="1:7" ht="12.75">
      <c r="A139">
        <v>4</v>
      </c>
      <c r="B139" s="19" t="s">
        <v>175</v>
      </c>
      <c r="C139" s="18"/>
      <c r="D139" s="18"/>
      <c r="E139" s="18"/>
      <c r="F139" s="14">
        <v>4</v>
      </c>
      <c r="G139" t="s">
        <v>176</v>
      </c>
    </row>
    <row r="140" spans="1:7" ht="12.75">
      <c r="A140">
        <v>5</v>
      </c>
      <c r="B140" s="19" t="s">
        <v>177</v>
      </c>
      <c r="C140" s="18"/>
      <c r="D140" s="18"/>
      <c r="E140" s="18"/>
      <c r="F140" s="14">
        <v>5</v>
      </c>
      <c r="G140" t="s">
        <v>178</v>
      </c>
    </row>
    <row r="141" spans="1:7" ht="12.75">
      <c r="A141">
        <v>6</v>
      </c>
      <c r="B141" s="19" t="s">
        <v>161</v>
      </c>
      <c r="C141" s="18"/>
      <c r="D141" s="18"/>
      <c r="E141" s="18"/>
      <c r="F141" s="14">
        <v>6</v>
      </c>
      <c r="G141" t="s">
        <v>169</v>
      </c>
    </row>
    <row r="142" spans="1:7" ht="12.75">
      <c r="A142">
        <v>7</v>
      </c>
      <c r="B142" s="19" t="s">
        <v>162</v>
      </c>
      <c r="C142" s="18"/>
      <c r="D142" s="18"/>
      <c r="E142" s="18"/>
      <c r="F142" s="14">
        <v>7</v>
      </c>
      <c r="G142" t="s">
        <v>179</v>
      </c>
    </row>
    <row r="143" spans="1:7" ht="12.75">
      <c r="A143">
        <v>8</v>
      </c>
      <c r="B143" s="19" t="s">
        <v>163</v>
      </c>
      <c r="C143" s="18"/>
      <c r="D143" s="18"/>
      <c r="E143" s="18"/>
      <c r="F143" s="14">
        <v>8</v>
      </c>
      <c r="G143" t="s">
        <v>170</v>
      </c>
    </row>
    <row r="144" spans="1:7" ht="12.75">
      <c r="A144">
        <v>9</v>
      </c>
      <c r="B144" s="19" t="s">
        <v>164</v>
      </c>
      <c r="C144" s="18"/>
      <c r="D144" s="18"/>
      <c r="E144" s="18"/>
      <c r="F144" s="14">
        <v>9</v>
      </c>
      <c r="G144" t="s">
        <v>180</v>
      </c>
    </row>
    <row r="145" spans="1:7" ht="12.75">
      <c r="A145">
        <v>10</v>
      </c>
      <c r="B145" s="19" t="s">
        <v>167</v>
      </c>
      <c r="F145" s="14">
        <v>10</v>
      </c>
      <c r="G145" t="s">
        <v>171</v>
      </c>
    </row>
    <row r="146" spans="6:7" ht="12.75">
      <c r="F146" s="14">
        <v>11</v>
      </c>
      <c r="G146" t="s">
        <v>181</v>
      </c>
    </row>
    <row r="147" spans="6:7" ht="12.75">
      <c r="F147" s="14">
        <v>12</v>
      </c>
      <c r="G147" t="s">
        <v>182</v>
      </c>
    </row>
    <row r="148" spans="1:14" ht="12.75">
      <c r="A148" s="13"/>
      <c r="B148" s="19"/>
      <c r="C148" s="18"/>
      <c r="D148" s="18"/>
      <c r="E148" s="18"/>
      <c r="F148" s="18"/>
      <c r="G148" s="14"/>
      <c r="H148" s="14"/>
      <c r="I148" s="14"/>
      <c r="J148" s="14"/>
      <c r="K148" s="14"/>
      <c r="L148" s="14"/>
      <c r="M148" s="14"/>
      <c r="N148" s="13"/>
    </row>
    <row r="149" spans="2:7" ht="12.75">
      <c r="B149" s="20" t="s">
        <v>0</v>
      </c>
      <c r="E149" s="23" t="s">
        <v>38</v>
      </c>
      <c r="F149" s="23" t="s">
        <v>1</v>
      </c>
      <c r="G149" s="23"/>
    </row>
    <row r="150" spans="2:7" ht="12.75">
      <c r="B150" t="s">
        <v>2</v>
      </c>
      <c r="E150" s="40">
        <f>G150/G153</f>
        <v>0.4583333333333333</v>
      </c>
      <c r="F150" s="23" t="s">
        <v>39</v>
      </c>
      <c r="G150" s="23">
        <f>H174+K174</f>
        <v>165</v>
      </c>
    </row>
    <row r="151" spans="2:7" ht="12.75">
      <c r="B151" t="s">
        <v>44</v>
      </c>
      <c r="E151" s="40">
        <f>G151/G153</f>
        <v>0.5</v>
      </c>
      <c r="F151" s="23" t="s">
        <v>40</v>
      </c>
      <c r="G151" s="23">
        <f>I174+L174</f>
        <v>180</v>
      </c>
    </row>
    <row r="152" spans="2:7" ht="12.75">
      <c r="B152" t="s">
        <v>83</v>
      </c>
      <c r="E152" s="40">
        <f>G152/G153</f>
        <v>0.041666666666666664</v>
      </c>
      <c r="F152" s="23" t="s">
        <v>41</v>
      </c>
      <c r="G152" s="23">
        <f>J174+M174</f>
        <v>15</v>
      </c>
    </row>
    <row r="153" spans="2:7" ht="12.75">
      <c r="B153" t="s">
        <v>3</v>
      </c>
      <c r="E153" s="40">
        <f>SUM(E150:E152)</f>
        <v>0.9999999999999999</v>
      </c>
      <c r="F153" s="23" t="s">
        <v>4</v>
      </c>
      <c r="G153" s="23">
        <f>SUM(G150:G152)</f>
        <v>360</v>
      </c>
    </row>
    <row r="154" ht="12.75">
      <c r="B154" t="s">
        <v>65</v>
      </c>
    </row>
    <row r="155" spans="1:14" ht="25.5">
      <c r="A155" s="55" t="s">
        <v>27</v>
      </c>
      <c r="B155" s="55" t="s">
        <v>5</v>
      </c>
      <c r="C155" s="57" t="s">
        <v>6</v>
      </c>
      <c r="D155" s="57"/>
      <c r="E155" s="57"/>
      <c r="F155" s="41" t="s">
        <v>7</v>
      </c>
      <c r="G155" s="57" t="s">
        <v>8</v>
      </c>
      <c r="H155" s="55"/>
      <c r="I155" s="55"/>
      <c r="J155" s="55"/>
      <c r="K155" s="55"/>
      <c r="L155" s="55"/>
      <c r="M155" s="55"/>
      <c r="N155" s="58" t="s">
        <v>9</v>
      </c>
    </row>
    <row r="156" spans="1:14" ht="12.75">
      <c r="A156" s="55"/>
      <c r="B156" s="56"/>
      <c r="C156" s="42" t="s">
        <v>10</v>
      </c>
      <c r="D156" s="42" t="s">
        <v>11</v>
      </c>
      <c r="E156" s="43" t="s">
        <v>12</v>
      </c>
      <c r="F156" s="54" t="s">
        <v>4</v>
      </c>
      <c r="G156" s="43" t="s">
        <v>4</v>
      </c>
      <c r="H156" s="52" t="s">
        <v>134</v>
      </c>
      <c r="I156" s="53"/>
      <c r="J156" s="54"/>
      <c r="K156" s="52" t="s">
        <v>135</v>
      </c>
      <c r="L156" s="53"/>
      <c r="M156" s="54"/>
      <c r="N156" s="59"/>
    </row>
    <row r="157" spans="1:14" ht="12.75">
      <c r="A157" s="55"/>
      <c r="B157" s="56"/>
      <c r="C157" s="45"/>
      <c r="D157" s="45" t="s">
        <v>13</v>
      </c>
      <c r="E157" s="46" t="s">
        <v>14</v>
      </c>
      <c r="F157" s="54"/>
      <c r="G157" s="46" t="s">
        <v>15</v>
      </c>
      <c r="H157" s="44" t="s">
        <v>16</v>
      </c>
      <c r="I157" s="47" t="s">
        <v>17</v>
      </c>
      <c r="J157" s="47" t="s">
        <v>18</v>
      </c>
      <c r="K157" s="47" t="s">
        <v>16</v>
      </c>
      <c r="L157" s="47" t="s">
        <v>17</v>
      </c>
      <c r="M157" s="47" t="s">
        <v>18</v>
      </c>
      <c r="N157" s="60"/>
    </row>
    <row r="158" spans="1:14" ht="12.75">
      <c r="A158" s="5">
        <f aca="true" t="shared" si="6" ref="A158:A164">A157+1</f>
        <v>1</v>
      </c>
      <c r="B158" s="6" t="s">
        <v>85</v>
      </c>
      <c r="C158" s="7">
        <v>9</v>
      </c>
      <c r="D158" s="7"/>
      <c r="E158" s="7"/>
      <c r="F158" s="4">
        <v>5</v>
      </c>
      <c r="G158" s="7">
        <v>45</v>
      </c>
      <c r="H158" s="4">
        <v>45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5"/>
    </row>
    <row r="159" spans="1:14" ht="12.75">
      <c r="A159" s="5">
        <f t="shared" si="6"/>
        <v>2</v>
      </c>
      <c r="B159" s="5" t="s">
        <v>90</v>
      </c>
      <c r="C159" s="7"/>
      <c r="D159" s="7">
        <v>9</v>
      </c>
      <c r="E159" s="7"/>
      <c r="F159" s="4">
        <v>1</v>
      </c>
      <c r="G159" s="7">
        <v>15</v>
      </c>
      <c r="H159" s="4">
        <v>0</v>
      </c>
      <c r="I159" s="4">
        <v>15</v>
      </c>
      <c r="J159" s="4">
        <v>0</v>
      </c>
      <c r="K159" s="4">
        <v>0</v>
      </c>
      <c r="L159" s="4">
        <v>0</v>
      </c>
      <c r="M159" s="4">
        <v>0</v>
      </c>
      <c r="N159" s="5"/>
    </row>
    <row r="160" spans="1:14" ht="12.75">
      <c r="A160" s="5">
        <f t="shared" si="6"/>
        <v>3</v>
      </c>
      <c r="B160" s="5" t="s">
        <v>46</v>
      </c>
      <c r="C160" s="7"/>
      <c r="D160" s="7"/>
      <c r="E160" s="7" t="s">
        <v>126</v>
      </c>
      <c r="F160" s="4">
        <v>4</v>
      </c>
      <c r="G160" s="7">
        <v>60</v>
      </c>
      <c r="H160" s="4">
        <v>0</v>
      </c>
      <c r="I160" s="4">
        <v>30</v>
      </c>
      <c r="J160" s="4">
        <v>0</v>
      </c>
      <c r="K160" s="4">
        <v>0</v>
      </c>
      <c r="L160" s="4">
        <v>30</v>
      </c>
      <c r="M160" s="4">
        <v>0</v>
      </c>
      <c r="N160" s="5" t="s">
        <v>136</v>
      </c>
    </row>
    <row r="161" spans="1:14" ht="12.75">
      <c r="A161" s="5">
        <f t="shared" si="6"/>
        <v>4</v>
      </c>
      <c r="B161" s="5" t="s">
        <v>86</v>
      </c>
      <c r="C161" s="4">
        <v>9</v>
      </c>
      <c r="D161" s="7"/>
      <c r="E161" s="4"/>
      <c r="F161" s="4">
        <v>2</v>
      </c>
      <c r="G161" s="4">
        <v>15</v>
      </c>
      <c r="H161" s="4">
        <v>15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5"/>
    </row>
    <row r="162" spans="1:14" ht="12.75">
      <c r="A162" s="5">
        <f t="shared" si="6"/>
        <v>5</v>
      </c>
      <c r="B162" s="5" t="s">
        <v>91</v>
      </c>
      <c r="C162" s="4">
        <v>9</v>
      </c>
      <c r="D162" s="4">
        <v>9</v>
      </c>
      <c r="E162" s="4"/>
      <c r="F162" s="4">
        <v>3</v>
      </c>
      <c r="G162" s="4">
        <v>30</v>
      </c>
      <c r="H162" s="8">
        <v>15</v>
      </c>
      <c r="I162" s="8">
        <v>15</v>
      </c>
      <c r="J162" s="8">
        <v>0</v>
      </c>
      <c r="K162" s="8">
        <v>0</v>
      </c>
      <c r="L162" s="8">
        <v>0</v>
      </c>
      <c r="M162" s="8">
        <v>0</v>
      </c>
      <c r="N162" s="5"/>
    </row>
    <row r="163" spans="1:14" ht="12.75">
      <c r="A163" s="5">
        <f t="shared" si="6"/>
        <v>6</v>
      </c>
      <c r="B163" s="5" t="s">
        <v>87</v>
      </c>
      <c r="C163" s="4"/>
      <c r="D163" s="7" t="s">
        <v>126</v>
      </c>
      <c r="E163" s="4"/>
      <c r="F163" s="4">
        <v>2</v>
      </c>
      <c r="G163" s="4">
        <v>30</v>
      </c>
      <c r="H163" s="4">
        <v>15</v>
      </c>
      <c r="I163" s="4">
        <v>0</v>
      </c>
      <c r="J163" s="4">
        <v>0</v>
      </c>
      <c r="K163" s="4">
        <v>15</v>
      </c>
      <c r="L163" s="4">
        <v>0</v>
      </c>
      <c r="M163" s="4">
        <v>0</v>
      </c>
      <c r="N163" s="5" t="s">
        <v>137</v>
      </c>
    </row>
    <row r="164" spans="1:14" ht="12.75">
      <c r="A164" s="5">
        <f t="shared" si="6"/>
        <v>7</v>
      </c>
      <c r="B164" s="9" t="s">
        <v>88</v>
      </c>
      <c r="C164" s="10">
        <v>9</v>
      </c>
      <c r="D164" s="11">
        <v>9</v>
      </c>
      <c r="E164" s="10"/>
      <c r="F164" s="4">
        <v>3</v>
      </c>
      <c r="G164" s="4">
        <v>30</v>
      </c>
      <c r="H164" s="4">
        <v>15</v>
      </c>
      <c r="I164" s="4">
        <v>15</v>
      </c>
      <c r="J164" s="4">
        <v>0</v>
      </c>
      <c r="K164" s="4">
        <v>0</v>
      </c>
      <c r="L164" s="4">
        <v>0</v>
      </c>
      <c r="M164" s="4">
        <v>0</v>
      </c>
      <c r="N164" s="5"/>
    </row>
    <row r="165" spans="1:14" ht="12.75">
      <c r="A165" s="5">
        <f>A164+1</f>
        <v>8</v>
      </c>
      <c r="B165" s="9" t="s">
        <v>96</v>
      </c>
      <c r="C165" s="10"/>
      <c r="D165" s="11">
        <v>9</v>
      </c>
      <c r="E165" s="10"/>
      <c r="F165" s="4">
        <v>1</v>
      </c>
      <c r="G165" s="4">
        <v>15</v>
      </c>
      <c r="H165" s="4">
        <v>0</v>
      </c>
      <c r="I165" s="4">
        <v>15</v>
      </c>
      <c r="J165" s="4">
        <v>0</v>
      </c>
      <c r="K165" s="4">
        <v>0</v>
      </c>
      <c r="L165" s="4">
        <v>0</v>
      </c>
      <c r="M165" s="4">
        <v>0</v>
      </c>
      <c r="N165" s="5"/>
    </row>
    <row r="166" spans="1:14" ht="12.75">
      <c r="A166" s="5">
        <f>A165+1</f>
        <v>9</v>
      </c>
      <c r="B166" s="9" t="s">
        <v>84</v>
      </c>
      <c r="C166" s="10"/>
      <c r="D166" s="11">
        <v>9</v>
      </c>
      <c r="E166" s="10"/>
      <c r="F166" s="10">
        <v>2</v>
      </c>
      <c r="G166" s="10">
        <v>30</v>
      </c>
      <c r="H166" s="8">
        <v>15</v>
      </c>
      <c r="I166" s="8">
        <v>15</v>
      </c>
      <c r="J166" s="8">
        <v>0</v>
      </c>
      <c r="K166" s="8">
        <v>0</v>
      </c>
      <c r="L166" s="8">
        <v>0</v>
      </c>
      <c r="M166" s="8">
        <v>0</v>
      </c>
      <c r="N166" s="5"/>
    </row>
    <row r="167" spans="1:14" ht="12.75">
      <c r="A167" s="5">
        <v>10</v>
      </c>
      <c r="B167" s="5" t="s">
        <v>89</v>
      </c>
      <c r="C167" s="4"/>
      <c r="D167" s="7"/>
      <c r="E167" s="4"/>
      <c r="F167" s="4">
        <v>12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5"/>
    </row>
    <row r="168" spans="1:14" ht="12.75">
      <c r="A168" s="5"/>
      <c r="B168" s="5"/>
      <c r="C168" s="4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5"/>
    </row>
    <row r="169" spans="1:14" ht="12.75">
      <c r="A169" s="5"/>
      <c r="B169" s="35" t="s">
        <v>128</v>
      </c>
      <c r="C169" s="4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5"/>
    </row>
    <row r="170" spans="1:14" ht="12.75">
      <c r="A170" s="5">
        <v>11</v>
      </c>
      <c r="B170" s="9" t="s">
        <v>108</v>
      </c>
      <c r="C170" s="10"/>
      <c r="D170" s="11">
        <v>9</v>
      </c>
      <c r="E170" s="10"/>
      <c r="F170" s="4">
        <v>4</v>
      </c>
      <c r="G170" s="4">
        <v>30</v>
      </c>
      <c r="H170" s="4">
        <v>15</v>
      </c>
      <c r="I170" s="4">
        <v>15</v>
      </c>
      <c r="J170" s="4">
        <v>0</v>
      </c>
      <c r="K170" s="4">
        <v>0</v>
      </c>
      <c r="L170" s="4">
        <v>0</v>
      </c>
      <c r="M170" s="4">
        <v>0</v>
      </c>
      <c r="N170" s="5"/>
    </row>
    <row r="171" spans="1:14" ht="12.75">
      <c r="A171" s="5">
        <v>12</v>
      </c>
      <c r="B171" s="39" t="s">
        <v>142</v>
      </c>
      <c r="C171" s="10"/>
      <c r="D171" s="11">
        <v>9</v>
      </c>
      <c r="E171" s="10"/>
      <c r="F171" s="4">
        <v>4</v>
      </c>
      <c r="G171" s="4">
        <v>15</v>
      </c>
      <c r="H171" s="4">
        <v>0</v>
      </c>
      <c r="I171" s="4">
        <v>0</v>
      </c>
      <c r="J171" s="4">
        <v>15</v>
      </c>
      <c r="K171" s="4">
        <v>0</v>
      </c>
      <c r="L171" s="4">
        <v>0</v>
      </c>
      <c r="M171" s="4">
        <v>0</v>
      </c>
      <c r="N171" s="5"/>
    </row>
    <row r="172" spans="1:14" ht="12.75">
      <c r="A172" s="5">
        <v>13</v>
      </c>
      <c r="B172" s="5" t="s">
        <v>25</v>
      </c>
      <c r="C172" s="4"/>
      <c r="D172" s="4">
        <v>10</v>
      </c>
      <c r="E172" s="4"/>
      <c r="F172" s="4">
        <v>9</v>
      </c>
      <c r="G172" s="4">
        <v>30</v>
      </c>
      <c r="H172" s="4">
        <v>0</v>
      </c>
      <c r="I172" s="4">
        <v>0</v>
      </c>
      <c r="J172" s="4">
        <v>0</v>
      </c>
      <c r="K172" s="4">
        <v>0</v>
      </c>
      <c r="L172" s="4">
        <v>30</v>
      </c>
      <c r="M172" s="4">
        <v>0</v>
      </c>
      <c r="N172" s="5"/>
    </row>
    <row r="173" spans="1:14" ht="12.75">
      <c r="A173" s="5">
        <v>14</v>
      </c>
      <c r="B173" s="5" t="s">
        <v>107</v>
      </c>
      <c r="C173" s="4"/>
      <c r="D173" s="4">
        <v>10</v>
      </c>
      <c r="E173" s="4"/>
      <c r="F173" s="4">
        <v>3</v>
      </c>
      <c r="G173" s="4">
        <v>15</v>
      </c>
      <c r="H173" s="4">
        <v>0</v>
      </c>
      <c r="I173" s="4">
        <v>0</v>
      </c>
      <c r="J173" s="4">
        <v>0</v>
      </c>
      <c r="K173" s="4">
        <v>15</v>
      </c>
      <c r="L173" s="4">
        <v>0</v>
      </c>
      <c r="M173" s="4">
        <v>0</v>
      </c>
      <c r="N173" s="5"/>
    </row>
    <row r="174" spans="1:14" ht="12.75">
      <c r="A174" s="15"/>
      <c r="B174" s="15" t="s">
        <v>19</v>
      </c>
      <c r="C174" s="16">
        <v>4</v>
      </c>
      <c r="D174" s="16"/>
      <c r="E174" s="15"/>
      <c r="F174" s="16">
        <f aca="true" t="shared" si="7" ref="F174:M174">SUM(F158:F173)</f>
        <v>55</v>
      </c>
      <c r="G174" s="16">
        <f t="shared" si="7"/>
        <v>360</v>
      </c>
      <c r="H174" s="16">
        <f t="shared" si="7"/>
        <v>135</v>
      </c>
      <c r="I174" s="16">
        <f t="shared" si="7"/>
        <v>120</v>
      </c>
      <c r="J174" s="16">
        <f t="shared" si="7"/>
        <v>15</v>
      </c>
      <c r="K174" s="16">
        <f t="shared" si="7"/>
        <v>30</v>
      </c>
      <c r="L174" s="16">
        <f t="shared" si="7"/>
        <v>60</v>
      </c>
      <c r="M174" s="16">
        <f t="shared" si="7"/>
        <v>0</v>
      </c>
      <c r="N174" s="15"/>
    </row>
    <row r="175" spans="2:14" ht="12.75">
      <c r="B175" s="27" t="s">
        <v>127</v>
      </c>
      <c r="C175" s="28"/>
      <c r="D175" s="28"/>
      <c r="E175" s="28"/>
      <c r="F175" s="17"/>
      <c r="G175" s="49">
        <f>SUM(H174:J174)</f>
        <v>270</v>
      </c>
      <c r="H175" s="49"/>
      <c r="I175" s="49"/>
      <c r="J175" s="49">
        <f>SUM(K174:M174)</f>
        <v>90</v>
      </c>
      <c r="K175" s="49"/>
      <c r="L175" s="49"/>
      <c r="M175" s="14"/>
      <c r="N175" s="13"/>
    </row>
    <row r="176" spans="1:14" ht="12.75">
      <c r="A176" s="13"/>
      <c r="B176" s="50"/>
      <c r="C176" s="51"/>
      <c r="D176" s="51"/>
      <c r="E176" s="51"/>
      <c r="F176" s="51"/>
      <c r="G176" s="14"/>
      <c r="H176" s="14"/>
      <c r="I176" s="14"/>
      <c r="J176" s="14"/>
      <c r="K176" s="14"/>
      <c r="L176" s="14"/>
      <c r="M176" s="14"/>
      <c r="N176" s="13"/>
    </row>
    <row r="177" spans="1:14" ht="12.75">
      <c r="A177" s="13"/>
      <c r="B177" s="19" t="s">
        <v>95</v>
      </c>
      <c r="C177" s="18"/>
      <c r="D177" s="18"/>
      <c r="E177" s="18"/>
      <c r="F177" s="18"/>
      <c r="G177" s="14"/>
      <c r="H177" s="14"/>
      <c r="I177" s="14"/>
      <c r="J177" s="14"/>
      <c r="K177" s="14"/>
      <c r="L177" s="14"/>
      <c r="M177" s="14"/>
      <c r="N177" s="13"/>
    </row>
    <row r="178" spans="1:14" ht="12.75">
      <c r="A178" s="13"/>
      <c r="B178" t="s">
        <v>116</v>
      </c>
      <c r="L178" s="20"/>
      <c r="M178" s="20"/>
      <c r="N178" s="20"/>
    </row>
    <row r="179" spans="1:14" ht="12.75">
      <c r="A179" s="22"/>
      <c r="B179" t="s">
        <v>117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4"/>
      <c r="M179" s="24"/>
      <c r="N179" s="23"/>
    </row>
    <row r="182" spans="1:15" ht="12.75">
      <c r="A182" s="13"/>
      <c r="B182" t="s">
        <v>166</v>
      </c>
      <c r="G182" t="s">
        <v>166</v>
      </c>
      <c r="L182" s="20"/>
      <c r="M182" s="20"/>
      <c r="N182" s="20"/>
      <c r="O182" s="20"/>
    </row>
    <row r="183" spans="1:15" ht="12.75">
      <c r="A183" s="22"/>
      <c r="B183" s="14" t="s">
        <v>158</v>
      </c>
      <c r="C183" s="18"/>
      <c r="D183" s="18"/>
      <c r="E183" s="18"/>
      <c r="F183" s="18"/>
      <c r="H183" s="61" t="s">
        <v>165</v>
      </c>
      <c r="I183" s="61"/>
      <c r="J183" s="61"/>
      <c r="K183" s="23"/>
      <c r="L183" s="24"/>
      <c r="M183" s="24"/>
      <c r="N183" s="23"/>
      <c r="O183" s="23"/>
    </row>
    <row r="184" spans="1:7" ht="12.75">
      <c r="A184">
        <v>1</v>
      </c>
      <c r="B184" s="19" t="s">
        <v>159</v>
      </c>
      <c r="C184" s="18"/>
      <c r="D184" s="18"/>
      <c r="E184" s="18"/>
      <c r="F184" s="14">
        <v>1</v>
      </c>
      <c r="G184" t="s">
        <v>168</v>
      </c>
    </row>
    <row r="185" spans="1:7" ht="12.75">
      <c r="A185">
        <v>2</v>
      </c>
      <c r="B185" s="19" t="s">
        <v>160</v>
      </c>
      <c r="C185" s="18"/>
      <c r="D185" s="18"/>
      <c r="E185" s="18"/>
      <c r="F185" s="14">
        <v>2</v>
      </c>
      <c r="G185" t="s">
        <v>172</v>
      </c>
    </row>
    <row r="186" spans="1:7" ht="12.75">
      <c r="A186">
        <v>3</v>
      </c>
      <c r="B186" s="19" t="s">
        <v>173</v>
      </c>
      <c r="C186" s="18"/>
      <c r="D186" s="18"/>
      <c r="E186" s="18"/>
      <c r="F186" s="14">
        <v>3</v>
      </c>
      <c r="G186" t="s">
        <v>174</v>
      </c>
    </row>
    <row r="187" spans="1:7" ht="12.75">
      <c r="A187">
        <v>4</v>
      </c>
      <c r="B187" s="19" t="s">
        <v>175</v>
      </c>
      <c r="C187" s="18"/>
      <c r="D187" s="18"/>
      <c r="E187" s="18"/>
      <c r="F187" s="14">
        <v>4</v>
      </c>
      <c r="G187" t="s">
        <v>176</v>
      </c>
    </row>
    <row r="188" spans="1:7" ht="12.75">
      <c r="A188">
        <v>5</v>
      </c>
      <c r="B188" s="19" t="s">
        <v>177</v>
      </c>
      <c r="C188" s="18"/>
      <c r="D188" s="18"/>
      <c r="E188" s="18"/>
      <c r="F188" s="14">
        <v>5</v>
      </c>
      <c r="G188" t="s">
        <v>178</v>
      </c>
    </row>
    <row r="189" spans="1:7" ht="12.75">
      <c r="A189">
        <v>6</v>
      </c>
      <c r="B189" s="19" t="s">
        <v>161</v>
      </c>
      <c r="C189" s="18"/>
      <c r="D189" s="18"/>
      <c r="E189" s="18"/>
      <c r="F189" s="14">
        <v>6</v>
      </c>
      <c r="G189" t="s">
        <v>169</v>
      </c>
    </row>
    <row r="190" spans="1:7" ht="12.75">
      <c r="A190">
        <v>7</v>
      </c>
      <c r="B190" s="19" t="s">
        <v>162</v>
      </c>
      <c r="C190" s="18"/>
      <c r="D190" s="18"/>
      <c r="E190" s="18"/>
      <c r="F190" s="14">
        <v>7</v>
      </c>
      <c r="G190" t="s">
        <v>179</v>
      </c>
    </row>
    <row r="191" spans="1:7" ht="12.75">
      <c r="A191">
        <v>8</v>
      </c>
      <c r="B191" s="19" t="s">
        <v>163</v>
      </c>
      <c r="C191" s="18"/>
      <c r="D191" s="18"/>
      <c r="E191" s="18"/>
      <c r="F191" s="14">
        <v>8</v>
      </c>
      <c r="G191" t="s">
        <v>170</v>
      </c>
    </row>
    <row r="192" spans="1:7" ht="12.75">
      <c r="A192">
        <v>9</v>
      </c>
      <c r="B192" s="19" t="s">
        <v>164</v>
      </c>
      <c r="C192" s="18"/>
      <c r="D192" s="18"/>
      <c r="E192" s="18"/>
      <c r="F192" s="14">
        <v>9</v>
      </c>
      <c r="G192" t="s">
        <v>180</v>
      </c>
    </row>
    <row r="193" spans="1:7" ht="12.75">
      <c r="A193">
        <v>10</v>
      </c>
      <c r="B193" s="19" t="s">
        <v>167</v>
      </c>
      <c r="F193" s="14">
        <v>10</v>
      </c>
      <c r="G193" t="s">
        <v>171</v>
      </c>
    </row>
    <row r="194" spans="6:7" ht="12.75">
      <c r="F194" s="14">
        <v>11</v>
      </c>
      <c r="G194" t="s">
        <v>181</v>
      </c>
    </row>
    <row r="195" spans="6:7" ht="12.75">
      <c r="F195" s="14">
        <v>12</v>
      </c>
      <c r="G195" t="s">
        <v>182</v>
      </c>
    </row>
    <row r="197" spans="2:7" ht="12.75">
      <c r="B197" s="20" t="s">
        <v>0</v>
      </c>
      <c r="E197" s="23" t="s">
        <v>38</v>
      </c>
      <c r="F197" s="23" t="s">
        <v>1</v>
      </c>
      <c r="G197" s="23"/>
    </row>
    <row r="198" spans="2:7" ht="12.75">
      <c r="B198" t="s">
        <v>2</v>
      </c>
      <c r="E198" s="40">
        <f>G198/G201</f>
        <v>0.5789473684210527</v>
      </c>
      <c r="F198" s="23" t="s">
        <v>39</v>
      </c>
      <c r="G198" s="23">
        <f>H224+K224</f>
        <v>220</v>
      </c>
    </row>
    <row r="199" spans="2:7" ht="12.75">
      <c r="B199" t="s">
        <v>44</v>
      </c>
      <c r="E199" s="40">
        <f>G199/G201</f>
        <v>0.42105263157894735</v>
      </c>
      <c r="F199" s="23" t="s">
        <v>40</v>
      </c>
      <c r="G199" s="23">
        <f>I224+L224</f>
        <v>160</v>
      </c>
    </row>
    <row r="200" spans="2:7" ht="12.75">
      <c r="B200" t="s">
        <v>83</v>
      </c>
      <c r="E200" s="40">
        <f>G200/G201</f>
        <v>0</v>
      </c>
      <c r="F200" s="23" t="s">
        <v>41</v>
      </c>
      <c r="G200" s="23">
        <f>J224+M224</f>
        <v>0</v>
      </c>
    </row>
    <row r="201" spans="2:7" ht="12.75">
      <c r="B201" t="s">
        <v>3</v>
      </c>
      <c r="E201" s="40">
        <f>SUM(E198:E200)</f>
        <v>1</v>
      </c>
      <c r="F201" s="23" t="s">
        <v>4</v>
      </c>
      <c r="G201" s="23">
        <f>SUM(G198:G200)</f>
        <v>380</v>
      </c>
    </row>
    <row r="202" ht="12.75">
      <c r="B202" t="s">
        <v>114</v>
      </c>
    </row>
    <row r="203" spans="1:14" ht="25.5">
      <c r="A203" s="55" t="s">
        <v>27</v>
      </c>
      <c r="B203" s="55" t="s">
        <v>5</v>
      </c>
      <c r="C203" s="57" t="s">
        <v>6</v>
      </c>
      <c r="D203" s="57"/>
      <c r="E203" s="57"/>
      <c r="F203" s="41" t="s">
        <v>7</v>
      </c>
      <c r="G203" s="57" t="s">
        <v>8</v>
      </c>
      <c r="H203" s="55"/>
      <c r="I203" s="55"/>
      <c r="J203" s="55"/>
      <c r="K203" s="55"/>
      <c r="L203" s="55"/>
      <c r="M203" s="55"/>
      <c r="N203" s="58" t="s">
        <v>9</v>
      </c>
    </row>
    <row r="204" spans="1:14" ht="12.75">
      <c r="A204" s="55"/>
      <c r="B204" s="56"/>
      <c r="C204" s="42" t="s">
        <v>10</v>
      </c>
      <c r="D204" s="42" t="s">
        <v>11</v>
      </c>
      <c r="E204" s="43" t="s">
        <v>12</v>
      </c>
      <c r="F204" s="54" t="s">
        <v>4</v>
      </c>
      <c r="G204" s="43" t="s">
        <v>4</v>
      </c>
      <c r="H204" s="52" t="s">
        <v>134</v>
      </c>
      <c r="I204" s="53"/>
      <c r="J204" s="54"/>
      <c r="K204" s="52" t="s">
        <v>135</v>
      </c>
      <c r="L204" s="53"/>
      <c r="M204" s="54"/>
      <c r="N204" s="59"/>
    </row>
    <row r="205" spans="1:14" ht="12.75">
      <c r="A205" s="55"/>
      <c r="B205" s="56"/>
      <c r="C205" s="45"/>
      <c r="D205" s="45" t="s">
        <v>13</v>
      </c>
      <c r="E205" s="46" t="s">
        <v>14</v>
      </c>
      <c r="F205" s="54"/>
      <c r="G205" s="46" t="s">
        <v>15</v>
      </c>
      <c r="H205" s="44" t="s">
        <v>16</v>
      </c>
      <c r="I205" s="47" t="s">
        <v>17</v>
      </c>
      <c r="J205" s="47" t="s">
        <v>18</v>
      </c>
      <c r="K205" s="47" t="s">
        <v>16</v>
      </c>
      <c r="L205" s="47" t="s">
        <v>17</v>
      </c>
      <c r="M205" s="47" t="s">
        <v>18</v>
      </c>
      <c r="N205" s="60"/>
    </row>
    <row r="206" spans="1:14" ht="12.75">
      <c r="A206" s="5">
        <f aca="true" t="shared" si="8" ref="A206:A212">A205+1</f>
        <v>1</v>
      </c>
      <c r="B206" s="6" t="s">
        <v>85</v>
      </c>
      <c r="C206" s="7">
        <v>9</v>
      </c>
      <c r="D206" s="7"/>
      <c r="E206" s="7"/>
      <c r="F206" s="4">
        <v>5</v>
      </c>
      <c r="G206" s="7">
        <v>45</v>
      </c>
      <c r="H206" s="4">
        <v>45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5"/>
    </row>
    <row r="207" spans="1:14" ht="12.75">
      <c r="A207" s="5">
        <f t="shared" si="8"/>
        <v>2</v>
      </c>
      <c r="B207" s="5" t="s">
        <v>90</v>
      </c>
      <c r="C207" s="7"/>
      <c r="D207" s="7">
        <v>9</v>
      </c>
      <c r="E207" s="7"/>
      <c r="F207" s="4">
        <v>1</v>
      </c>
      <c r="G207" s="7">
        <v>15</v>
      </c>
      <c r="H207" s="4">
        <v>0</v>
      </c>
      <c r="I207" s="4">
        <v>15</v>
      </c>
      <c r="J207" s="4">
        <v>0</v>
      </c>
      <c r="K207" s="4">
        <v>0</v>
      </c>
      <c r="L207" s="4">
        <v>0</v>
      </c>
      <c r="M207" s="4">
        <v>0</v>
      </c>
      <c r="N207" s="5"/>
    </row>
    <row r="208" spans="1:14" ht="12.75">
      <c r="A208" s="5">
        <f t="shared" si="8"/>
        <v>3</v>
      </c>
      <c r="B208" s="5" t="s">
        <v>46</v>
      </c>
      <c r="C208" s="7"/>
      <c r="D208" s="7"/>
      <c r="E208" s="7" t="s">
        <v>126</v>
      </c>
      <c r="F208" s="4">
        <v>4</v>
      </c>
      <c r="G208" s="7">
        <v>60</v>
      </c>
      <c r="H208" s="4">
        <v>0</v>
      </c>
      <c r="I208" s="4">
        <v>30</v>
      </c>
      <c r="J208" s="4">
        <v>0</v>
      </c>
      <c r="K208" s="4">
        <v>0</v>
      </c>
      <c r="L208" s="4">
        <v>30</v>
      </c>
      <c r="M208" s="4">
        <v>0</v>
      </c>
      <c r="N208" s="5" t="s">
        <v>136</v>
      </c>
    </row>
    <row r="209" spans="1:14" ht="12.75">
      <c r="A209" s="5">
        <f t="shared" si="8"/>
        <v>4</v>
      </c>
      <c r="B209" s="5" t="s">
        <v>86</v>
      </c>
      <c r="C209" s="4">
        <v>9</v>
      </c>
      <c r="D209" s="7"/>
      <c r="E209" s="4"/>
      <c r="F209" s="4">
        <v>2</v>
      </c>
      <c r="G209" s="4">
        <v>15</v>
      </c>
      <c r="H209" s="4">
        <v>15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5"/>
    </row>
    <row r="210" spans="1:14" ht="12.75">
      <c r="A210" s="5">
        <f t="shared" si="8"/>
        <v>5</v>
      </c>
      <c r="B210" s="5" t="s">
        <v>91</v>
      </c>
      <c r="C210" s="4">
        <v>9</v>
      </c>
      <c r="D210" s="4">
        <v>9</v>
      </c>
      <c r="E210" s="4"/>
      <c r="F210" s="4">
        <v>3</v>
      </c>
      <c r="G210" s="4">
        <v>30</v>
      </c>
      <c r="H210" s="8">
        <v>15</v>
      </c>
      <c r="I210" s="8">
        <v>15</v>
      </c>
      <c r="J210" s="8">
        <v>0</v>
      </c>
      <c r="K210" s="8">
        <v>0</v>
      </c>
      <c r="L210" s="8">
        <v>0</v>
      </c>
      <c r="M210" s="8">
        <v>0</v>
      </c>
      <c r="N210" s="5"/>
    </row>
    <row r="211" spans="1:14" ht="12.75">
      <c r="A211" s="5">
        <f t="shared" si="8"/>
        <v>6</v>
      </c>
      <c r="B211" s="5" t="s">
        <v>87</v>
      </c>
      <c r="C211" s="4"/>
      <c r="D211" s="7" t="s">
        <v>126</v>
      </c>
      <c r="E211" s="4"/>
      <c r="F211" s="4">
        <v>2</v>
      </c>
      <c r="G211" s="4">
        <v>30</v>
      </c>
      <c r="H211" s="4">
        <v>15</v>
      </c>
      <c r="I211" s="4">
        <v>0</v>
      </c>
      <c r="J211" s="4">
        <v>0</v>
      </c>
      <c r="K211" s="4">
        <v>15</v>
      </c>
      <c r="L211" s="4">
        <v>0</v>
      </c>
      <c r="M211" s="4">
        <v>0</v>
      </c>
      <c r="N211" s="5" t="s">
        <v>137</v>
      </c>
    </row>
    <row r="212" spans="1:14" ht="12.75">
      <c r="A212" s="5">
        <f t="shared" si="8"/>
        <v>7</v>
      </c>
      <c r="B212" s="9" t="s">
        <v>88</v>
      </c>
      <c r="C212" s="10">
        <v>9</v>
      </c>
      <c r="D212" s="11">
        <v>9</v>
      </c>
      <c r="E212" s="10"/>
      <c r="F212" s="4">
        <v>3</v>
      </c>
      <c r="G212" s="4">
        <v>30</v>
      </c>
      <c r="H212" s="4">
        <v>15</v>
      </c>
      <c r="I212" s="4">
        <v>15</v>
      </c>
      <c r="J212" s="4">
        <v>0</v>
      </c>
      <c r="K212" s="4">
        <v>0</v>
      </c>
      <c r="L212" s="4">
        <v>0</v>
      </c>
      <c r="M212" s="4">
        <v>0</v>
      </c>
      <c r="N212" s="5"/>
    </row>
    <row r="213" spans="1:14" ht="12.75">
      <c r="A213" s="5">
        <f>A212+1</f>
        <v>8</v>
      </c>
      <c r="B213" s="9" t="s">
        <v>96</v>
      </c>
      <c r="C213" s="10"/>
      <c r="D213" s="11">
        <v>9</v>
      </c>
      <c r="E213" s="10"/>
      <c r="F213" s="4">
        <v>1</v>
      </c>
      <c r="G213" s="4">
        <v>15</v>
      </c>
      <c r="H213" s="4">
        <v>0</v>
      </c>
      <c r="I213" s="4">
        <v>15</v>
      </c>
      <c r="J213" s="4">
        <v>0</v>
      </c>
      <c r="K213" s="4">
        <v>0</v>
      </c>
      <c r="L213" s="4">
        <v>0</v>
      </c>
      <c r="M213" s="4">
        <v>0</v>
      </c>
      <c r="N213" s="5"/>
    </row>
    <row r="214" spans="1:14" ht="12.75">
      <c r="A214" s="5">
        <f>A213+1</f>
        <v>9</v>
      </c>
      <c r="B214" s="9" t="s">
        <v>84</v>
      </c>
      <c r="C214" s="10"/>
      <c r="D214" s="11">
        <v>9</v>
      </c>
      <c r="E214" s="10"/>
      <c r="F214" s="10">
        <v>2</v>
      </c>
      <c r="G214" s="10">
        <v>30</v>
      </c>
      <c r="H214" s="8">
        <v>15</v>
      </c>
      <c r="I214" s="8">
        <v>15</v>
      </c>
      <c r="J214" s="8">
        <v>0</v>
      </c>
      <c r="K214" s="8">
        <v>0</v>
      </c>
      <c r="L214" s="8">
        <v>0</v>
      </c>
      <c r="M214" s="8">
        <v>0</v>
      </c>
      <c r="N214" s="5"/>
    </row>
    <row r="215" spans="1:14" ht="12.75">
      <c r="A215" s="5">
        <v>10</v>
      </c>
      <c r="B215" s="5" t="s">
        <v>89</v>
      </c>
      <c r="C215" s="4"/>
      <c r="D215" s="7"/>
      <c r="E215" s="4"/>
      <c r="F215" s="4">
        <v>12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5"/>
    </row>
    <row r="216" spans="1:14" ht="12.75">
      <c r="A216" s="5"/>
      <c r="B216" s="5"/>
      <c r="C216" s="4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5"/>
    </row>
    <row r="217" spans="1:14" ht="12.75">
      <c r="A217" s="5"/>
      <c r="B217" s="35" t="s">
        <v>128</v>
      </c>
      <c r="C217" s="4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5"/>
    </row>
    <row r="218" spans="1:14" ht="12.75">
      <c r="A218" s="5">
        <v>11</v>
      </c>
      <c r="B218" s="9" t="s">
        <v>118</v>
      </c>
      <c r="C218" s="10"/>
      <c r="D218" s="11">
        <v>9</v>
      </c>
      <c r="E218" s="10"/>
      <c r="F218" s="4">
        <v>3</v>
      </c>
      <c r="G218" s="4">
        <v>15</v>
      </c>
      <c r="H218" s="4">
        <v>15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5"/>
    </row>
    <row r="219" spans="1:14" ht="12.75">
      <c r="A219" s="5">
        <v>12</v>
      </c>
      <c r="B219" s="9" t="s">
        <v>109</v>
      </c>
      <c r="C219" s="10">
        <v>9</v>
      </c>
      <c r="D219" s="11">
        <v>9</v>
      </c>
      <c r="E219" s="10"/>
      <c r="F219" s="4">
        <v>4</v>
      </c>
      <c r="G219" s="4">
        <v>30</v>
      </c>
      <c r="H219" s="4">
        <v>15</v>
      </c>
      <c r="I219" s="4">
        <v>15</v>
      </c>
      <c r="J219" s="4">
        <v>0</v>
      </c>
      <c r="K219" s="4">
        <v>0</v>
      </c>
      <c r="L219" s="4">
        <v>0</v>
      </c>
      <c r="M219" s="4">
        <v>0</v>
      </c>
      <c r="N219" s="5"/>
    </row>
    <row r="220" spans="1:14" ht="12.75">
      <c r="A220" s="5">
        <v>13</v>
      </c>
      <c r="B220" s="5" t="s">
        <v>143</v>
      </c>
      <c r="C220" s="4"/>
      <c r="D220" s="4">
        <v>9</v>
      </c>
      <c r="E220" s="4"/>
      <c r="F220" s="4">
        <v>4</v>
      </c>
      <c r="G220" s="4">
        <v>20</v>
      </c>
      <c r="H220" s="4">
        <v>10</v>
      </c>
      <c r="I220" s="4">
        <v>10</v>
      </c>
      <c r="J220" s="4">
        <v>0</v>
      </c>
      <c r="K220" s="4">
        <v>0</v>
      </c>
      <c r="L220" s="4">
        <v>0</v>
      </c>
      <c r="M220" s="4">
        <v>0</v>
      </c>
      <c r="N220" s="5"/>
    </row>
    <row r="221" spans="1:14" ht="12.75">
      <c r="A221" s="5">
        <v>14</v>
      </c>
      <c r="B221" s="5" t="s">
        <v>144</v>
      </c>
      <c r="C221" s="4"/>
      <c r="D221" s="4">
        <v>10</v>
      </c>
      <c r="E221" s="4"/>
      <c r="F221" s="4">
        <v>3</v>
      </c>
      <c r="G221" s="4">
        <v>15</v>
      </c>
      <c r="H221" s="4">
        <v>0</v>
      </c>
      <c r="I221" s="4">
        <v>0</v>
      </c>
      <c r="J221" s="4">
        <v>0</v>
      </c>
      <c r="K221" s="4">
        <v>15</v>
      </c>
      <c r="L221" s="4">
        <v>0</v>
      </c>
      <c r="M221" s="4">
        <v>0</v>
      </c>
      <c r="N221" s="5"/>
    </row>
    <row r="222" spans="1:14" ht="12.75">
      <c r="A222" s="5">
        <v>15</v>
      </c>
      <c r="B222" s="39" t="s">
        <v>145</v>
      </c>
      <c r="C222" s="4"/>
      <c r="D222" s="4">
        <v>10</v>
      </c>
      <c r="E222" s="4"/>
      <c r="F222" s="4">
        <v>3</v>
      </c>
      <c r="G222" s="4">
        <v>15</v>
      </c>
      <c r="H222" s="4">
        <v>0</v>
      </c>
      <c r="I222" s="4">
        <v>0</v>
      </c>
      <c r="J222" s="4">
        <v>0</v>
      </c>
      <c r="K222" s="4">
        <v>15</v>
      </c>
      <c r="L222" s="4">
        <v>0</v>
      </c>
      <c r="M222" s="4">
        <v>0</v>
      </c>
      <c r="N222" s="12"/>
    </row>
    <row r="223" spans="1:14" ht="12.75">
      <c r="A223" s="5">
        <v>16</v>
      </c>
      <c r="B223" s="39" t="s">
        <v>183</v>
      </c>
      <c r="C223" s="4"/>
      <c r="D223" s="4">
        <v>10</v>
      </c>
      <c r="E223" s="4"/>
      <c r="F223" s="4">
        <v>3</v>
      </c>
      <c r="G223" s="4">
        <v>15</v>
      </c>
      <c r="H223" s="4">
        <v>0</v>
      </c>
      <c r="I223" s="4">
        <v>0</v>
      </c>
      <c r="J223" s="4">
        <v>0</v>
      </c>
      <c r="K223" s="4">
        <v>15</v>
      </c>
      <c r="L223" s="4">
        <v>0</v>
      </c>
      <c r="M223" s="4">
        <v>0</v>
      </c>
      <c r="N223" s="5"/>
    </row>
    <row r="224" spans="1:14" ht="12.75">
      <c r="A224" s="15"/>
      <c r="B224" s="15" t="s">
        <v>19</v>
      </c>
      <c r="C224" s="16">
        <v>5</v>
      </c>
      <c r="D224" s="16"/>
      <c r="E224" s="15"/>
      <c r="F224" s="16">
        <f aca="true" t="shared" si="9" ref="F224:M224">SUM(F206:F223)</f>
        <v>55</v>
      </c>
      <c r="G224" s="16">
        <f t="shared" si="9"/>
        <v>380</v>
      </c>
      <c r="H224" s="16">
        <f t="shared" si="9"/>
        <v>160</v>
      </c>
      <c r="I224" s="16">
        <f t="shared" si="9"/>
        <v>130</v>
      </c>
      <c r="J224" s="16">
        <f t="shared" si="9"/>
        <v>0</v>
      </c>
      <c r="K224" s="16">
        <f t="shared" si="9"/>
        <v>60</v>
      </c>
      <c r="L224" s="16">
        <f t="shared" si="9"/>
        <v>30</v>
      </c>
      <c r="M224" s="16">
        <f t="shared" si="9"/>
        <v>0</v>
      </c>
      <c r="N224" s="15"/>
    </row>
    <row r="225" spans="2:14" ht="12.75">
      <c r="B225" s="27" t="s">
        <v>127</v>
      </c>
      <c r="C225" s="28"/>
      <c r="D225" s="28"/>
      <c r="E225" s="28"/>
      <c r="F225" s="17"/>
      <c r="G225" s="49">
        <f>SUM(H224:J224)</f>
        <v>290</v>
      </c>
      <c r="H225" s="49"/>
      <c r="I225" s="49"/>
      <c r="J225" s="49">
        <f>SUM(K224:M224)</f>
        <v>90</v>
      </c>
      <c r="K225" s="49"/>
      <c r="L225" s="49"/>
      <c r="M225" s="14"/>
      <c r="N225" s="13"/>
    </row>
    <row r="226" spans="1:14" ht="12.75">
      <c r="A226" s="13"/>
      <c r="B226" s="19" t="s">
        <v>95</v>
      </c>
      <c r="H226" s="14"/>
      <c r="I226" s="14"/>
      <c r="J226" s="14"/>
      <c r="K226" s="14"/>
      <c r="L226" s="14"/>
      <c r="M226" s="14"/>
      <c r="N226" s="13"/>
    </row>
    <row r="227" spans="1:14" ht="12.75">
      <c r="A227" s="13"/>
      <c r="H227" s="14"/>
      <c r="I227" s="14"/>
      <c r="J227" s="14"/>
      <c r="K227" s="14"/>
      <c r="L227" s="14"/>
      <c r="M227" s="14"/>
      <c r="N227" s="13"/>
    </row>
    <row r="228" spans="1:14" ht="12.75">
      <c r="A228" s="13"/>
      <c r="B228" t="s">
        <v>116</v>
      </c>
      <c r="H228" s="14"/>
      <c r="I228" s="14"/>
      <c r="J228" s="14"/>
      <c r="K228" s="14"/>
      <c r="L228" s="14"/>
      <c r="M228" s="14"/>
      <c r="N228" s="13"/>
    </row>
    <row r="229" spans="1:14" ht="12.75">
      <c r="A229" s="13"/>
      <c r="B229" t="s">
        <v>117</v>
      </c>
      <c r="C229" s="23"/>
      <c r="D229" s="23"/>
      <c r="E229" s="23"/>
      <c r="F229" s="23"/>
      <c r="G229" s="23"/>
      <c r="H229" s="14"/>
      <c r="I229" s="14"/>
      <c r="J229" s="14"/>
      <c r="K229" s="14"/>
      <c r="L229" s="14"/>
      <c r="M229" s="14"/>
      <c r="N229" s="13"/>
    </row>
    <row r="230" spans="1:14" ht="12.75">
      <c r="A230" s="13"/>
      <c r="H230" s="14"/>
      <c r="I230" s="14"/>
      <c r="J230" s="14"/>
      <c r="K230" s="14"/>
      <c r="L230" s="14"/>
      <c r="M230" s="14"/>
      <c r="N230" s="13"/>
    </row>
    <row r="231" spans="1:14" ht="12.75">
      <c r="A231" s="13"/>
      <c r="B231" t="s">
        <v>166</v>
      </c>
      <c r="G231" t="s">
        <v>166</v>
      </c>
      <c r="L231" s="20"/>
      <c r="M231" s="20"/>
      <c r="N231" s="20"/>
    </row>
    <row r="232" spans="1:14" ht="12.75">
      <c r="A232" s="22"/>
      <c r="B232" s="14" t="s">
        <v>158</v>
      </c>
      <c r="C232" s="18"/>
      <c r="D232" s="18"/>
      <c r="E232" s="18"/>
      <c r="F232" s="18"/>
      <c r="G232" s="61" t="s">
        <v>165</v>
      </c>
      <c r="H232" s="61"/>
      <c r="I232" s="61"/>
      <c r="J232" s="61"/>
      <c r="K232" s="23"/>
      <c r="L232" s="24"/>
      <c r="M232" s="24"/>
      <c r="N232" s="23"/>
    </row>
    <row r="233" spans="1:7" ht="12.75">
      <c r="A233">
        <v>1</v>
      </c>
      <c r="B233" s="19" t="s">
        <v>159</v>
      </c>
      <c r="C233" s="18"/>
      <c r="D233" s="18"/>
      <c r="E233" s="18"/>
      <c r="F233" s="14">
        <v>1</v>
      </c>
      <c r="G233" t="s">
        <v>168</v>
      </c>
    </row>
    <row r="234" spans="1:7" ht="12.75">
      <c r="A234">
        <v>2</v>
      </c>
      <c r="B234" s="19" t="s">
        <v>160</v>
      </c>
      <c r="C234" s="18"/>
      <c r="D234" s="18"/>
      <c r="E234" s="18"/>
      <c r="F234" s="14">
        <v>2</v>
      </c>
      <c r="G234" t="s">
        <v>172</v>
      </c>
    </row>
    <row r="235" spans="1:7" ht="12.75">
      <c r="A235">
        <v>3</v>
      </c>
      <c r="B235" s="19" t="s">
        <v>173</v>
      </c>
      <c r="C235" s="18"/>
      <c r="D235" s="18"/>
      <c r="E235" s="18"/>
      <c r="F235" s="14">
        <v>3</v>
      </c>
      <c r="G235" t="s">
        <v>174</v>
      </c>
    </row>
    <row r="236" spans="1:7" ht="12.75">
      <c r="A236">
        <v>4</v>
      </c>
      <c r="B236" s="19" t="s">
        <v>175</v>
      </c>
      <c r="C236" s="18"/>
      <c r="D236" s="18"/>
      <c r="E236" s="18"/>
      <c r="F236" s="14">
        <v>4</v>
      </c>
      <c r="G236" t="s">
        <v>176</v>
      </c>
    </row>
    <row r="237" spans="1:7" ht="12.75">
      <c r="A237">
        <v>5</v>
      </c>
      <c r="B237" s="19" t="s">
        <v>177</v>
      </c>
      <c r="C237" s="18"/>
      <c r="D237" s="18"/>
      <c r="E237" s="18"/>
      <c r="F237" s="14">
        <v>5</v>
      </c>
      <c r="G237" t="s">
        <v>178</v>
      </c>
    </row>
    <row r="238" spans="1:7" ht="12.75">
      <c r="A238">
        <v>6</v>
      </c>
      <c r="B238" s="19" t="s">
        <v>161</v>
      </c>
      <c r="C238" s="18"/>
      <c r="D238" s="18"/>
      <c r="E238" s="18"/>
      <c r="F238" s="14">
        <v>6</v>
      </c>
      <c r="G238" t="s">
        <v>169</v>
      </c>
    </row>
    <row r="239" spans="1:7" ht="12.75">
      <c r="A239">
        <v>7</v>
      </c>
      <c r="B239" s="19" t="s">
        <v>162</v>
      </c>
      <c r="C239" s="18"/>
      <c r="D239" s="18"/>
      <c r="E239" s="18"/>
      <c r="F239" s="14">
        <v>7</v>
      </c>
      <c r="G239" t="s">
        <v>179</v>
      </c>
    </row>
    <row r="240" spans="1:7" ht="12.75">
      <c r="A240">
        <v>8</v>
      </c>
      <c r="B240" s="19" t="s">
        <v>163</v>
      </c>
      <c r="C240" s="18"/>
      <c r="D240" s="18"/>
      <c r="E240" s="18"/>
      <c r="F240" s="14">
        <v>8</v>
      </c>
      <c r="G240" t="s">
        <v>170</v>
      </c>
    </row>
    <row r="241" spans="1:7" ht="12.75">
      <c r="A241">
        <v>9</v>
      </c>
      <c r="B241" s="19" t="s">
        <v>164</v>
      </c>
      <c r="C241" s="18"/>
      <c r="D241" s="18"/>
      <c r="E241" s="18"/>
      <c r="F241" s="14">
        <v>9</v>
      </c>
      <c r="G241" t="s">
        <v>180</v>
      </c>
    </row>
    <row r="242" spans="1:7" ht="12.75">
      <c r="A242">
        <v>10</v>
      </c>
      <c r="B242" s="19" t="s">
        <v>167</v>
      </c>
      <c r="F242" s="14">
        <v>10</v>
      </c>
      <c r="G242" t="s">
        <v>171</v>
      </c>
    </row>
    <row r="243" spans="6:7" ht="12.75">
      <c r="F243" s="14">
        <v>11</v>
      </c>
      <c r="G243" t="s">
        <v>181</v>
      </c>
    </row>
    <row r="244" spans="6:7" ht="12.75">
      <c r="F244" s="14">
        <v>12</v>
      </c>
      <c r="G244" t="s">
        <v>182</v>
      </c>
    </row>
    <row r="245" spans="2:15" ht="12.75">
      <c r="B245" s="20" t="s">
        <v>0</v>
      </c>
      <c r="E245" s="23" t="s">
        <v>38</v>
      </c>
      <c r="F245" s="23" t="s">
        <v>1</v>
      </c>
      <c r="G245" s="23"/>
      <c r="O245" s="20"/>
    </row>
    <row r="246" spans="2:15" ht="12.75">
      <c r="B246" t="s">
        <v>2</v>
      </c>
      <c r="E246" s="40">
        <f>G246/G249</f>
        <v>0.6103896103896104</v>
      </c>
      <c r="F246" s="23" t="s">
        <v>39</v>
      </c>
      <c r="G246" s="23">
        <f>H272+K272</f>
        <v>235</v>
      </c>
      <c r="O246" s="21"/>
    </row>
    <row r="247" spans="2:15" ht="12.75">
      <c r="B247" t="s">
        <v>44</v>
      </c>
      <c r="E247" s="40">
        <f>G247/G249</f>
        <v>0.35064935064935066</v>
      </c>
      <c r="F247" s="23" t="s">
        <v>40</v>
      </c>
      <c r="G247" s="23">
        <f>I272+L272</f>
        <v>135</v>
      </c>
      <c r="O247" s="21"/>
    </row>
    <row r="248" spans="2:15" ht="12.75">
      <c r="B248" t="s">
        <v>83</v>
      </c>
      <c r="E248" s="40">
        <f>G248/G249</f>
        <v>0.03896103896103896</v>
      </c>
      <c r="F248" s="23" t="s">
        <v>41</v>
      </c>
      <c r="G248" s="23">
        <f>J272+M272</f>
        <v>15</v>
      </c>
      <c r="O248" s="21"/>
    </row>
    <row r="249" spans="2:15" ht="12.75">
      <c r="B249" t="s">
        <v>3</v>
      </c>
      <c r="E249" s="40">
        <f>SUM(E246:E248)</f>
        <v>1</v>
      </c>
      <c r="F249" s="23" t="s">
        <v>4</v>
      </c>
      <c r="G249" s="23">
        <f>SUM(G246:G248)</f>
        <v>385</v>
      </c>
      <c r="O249" s="20"/>
    </row>
    <row r="250" ht="12.75">
      <c r="B250" t="s">
        <v>115</v>
      </c>
    </row>
    <row r="251" spans="1:14" ht="25.5">
      <c r="A251" s="55" t="s">
        <v>27</v>
      </c>
      <c r="B251" s="55" t="s">
        <v>5</v>
      </c>
      <c r="C251" s="57" t="s">
        <v>6</v>
      </c>
      <c r="D251" s="57"/>
      <c r="E251" s="57"/>
      <c r="F251" s="41" t="s">
        <v>7</v>
      </c>
      <c r="G251" s="57" t="s">
        <v>8</v>
      </c>
      <c r="H251" s="55"/>
      <c r="I251" s="55"/>
      <c r="J251" s="55"/>
      <c r="K251" s="55"/>
      <c r="L251" s="55"/>
      <c r="M251" s="55"/>
      <c r="N251" s="58" t="s">
        <v>9</v>
      </c>
    </row>
    <row r="252" spans="1:15" ht="12.75">
      <c r="A252" s="55"/>
      <c r="B252" s="56"/>
      <c r="C252" s="42" t="s">
        <v>10</v>
      </c>
      <c r="D252" s="42" t="s">
        <v>11</v>
      </c>
      <c r="E252" s="43" t="s">
        <v>12</v>
      </c>
      <c r="F252" s="54" t="s">
        <v>4</v>
      </c>
      <c r="G252" s="43" t="s">
        <v>4</v>
      </c>
      <c r="H252" s="52" t="s">
        <v>134</v>
      </c>
      <c r="I252" s="53"/>
      <c r="J252" s="54"/>
      <c r="K252" s="52" t="s">
        <v>135</v>
      </c>
      <c r="L252" s="53"/>
      <c r="M252" s="54"/>
      <c r="N252" s="59"/>
      <c r="O252" s="3"/>
    </row>
    <row r="253" spans="1:15" ht="12.75">
      <c r="A253" s="55"/>
      <c r="B253" s="56"/>
      <c r="C253" s="45"/>
      <c r="D253" s="45" t="s">
        <v>13</v>
      </c>
      <c r="E253" s="46" t="s">
        <v>14</v>
      </c>
      <c r="F253" s="54"/>
      <c r="G253" s="46" t="s">
        <v>15</v>
      </c>
      <c r="H253" s="44" t="s">
        <v>16</v>
      </c>
      <c r="I253" s="47" t="s">
        <v>17</v>
      </c>
      <c r="J253" s="47" t="s">
        <v>18</v>
      </c>
      <c r="K253" s="47" t="s">
        <v>16</v>
      </c>
      <c r="L253" s="47" t="s">
        <v>17</v>
      </c>
      <c r="M253" s="47" t="s">
        <v>18</v>
      </c>
      <c r="N253" s="60"/>
      <c r="O253" s="3"/>
    </row>
    <row r="254" spans="1:15" ht="12.75">
      <c r="A254" s="5">
        <f aca="true" t="shared" si="10" ref="A254:A260">A253+1</f>
        <v>1</v>
      </c>
      <c r="B254" s="6" t="s">
        <v>85</v>
      </c>
      <c r="C254" s="7">
        <v>9</v>
      </c>
      <c r="D254" s="7"/>
      <c r="E254" s="7"/>
      <c r="F254" s="4">
        <v>5</v>
      </c>
      <c r="G254" s="7">
        <v>45</v>
      </c>
      <c r="H254" s="4">
        <v>45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5"/>
      <c r="O254" s="3"/>
    </row>
    <row r="255" spans="1:15" ht="12.75">
      <c r="A255" s="5">
        <f t="shared" si="10"/>
        <v>2</v>
      </c>
      <c r="B255" s="5" t="s">
        <v>90</v>
      </c>
      <c r="C255" s="7"/>
      <c r="D255" s="7">
        <v>9</v>
      </c>
      <c r="E255" s="7"/>
      <c r="F255" s="4">
        <v>1</v>
      </c>
      <c r="G255" s="7">
        <v>15</v>
      </c>
      <c r="H255" s="4">
        <v>0</v>
      </c>
      <c r="I255" s="4">
        <v>15</v>
      </c>
      <c r="J255" s="4">
        <v>0</v>
      </c>
      <c r="K255" s="4">
        <v>0</v>
      </c>
      <c r="L255" s="4">
        <v>0</v>
      </c>
      <c r="M255" s="4">
        <v>0</v>
      </c>
      <c r="N255" s="5"/>
      <c r="O255" s="3"/>
    </row>
    <row r="256" spans="1:15" ht="12.75">
      <c r="A256" s="5">
        <f t="shared" si="10"/>
        <v>3</v>
      </c>
      <c r="B256" s="5" t="s">
        <v>46</v>
      </c>
      <c r="C256" s="7"/>
      <c r="D256" s="7"/>
      <c r="E256" s="7" t="s">
        <v>126</v>
      </c>
      <c r="F256" s="4">
        <v>4</v>
      </c>
      <c r="G256" s="7">
        <v>60</v>
      </c>
      <c r="H256" s="4">
        <v>0</v>
      </c>
      <c r="I256" s="4">
        <v>30</v>
      </c>
      <c r="J256" s="4">
        <v>0</v>
      </c>
      <c r="K256" s="4">
        <v>0</v>
      </c>
      <c r="L256" s="4">
        <v>30</v>
      </c>
      <c r="M256" s="4">
        <v>0</v>
      </c>
      <c r="N256" s="5" t="s">
        <v>136</v>
      </c>
      <c r="O256" s="3"/>
    </row>
    <row r="257" spans="1:15" ht="12.75">
      <c r="A257" s="5">
        <f t="shared" si="10"/>
        <v>4</v>
      </c>
      <c r="B257" s="5" t="s">
        <v>86</v>
      </c>
      <c r="C257" s="4">
        <v>9</v>
      </c>
      <c r="D257" s="7"/>
      <c r="E257" s="4"/>
      <c r="F257" s="4">
        <v>2</v>
      </c>
      <c r="G257" s="4">
        <v>15</v>
      </c>
      <c r="H257" s="4">
        <v>15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5"/>
      <c r="O257" s="3"/>
    </row>
    <row r="258" spans="1:15" ht="12.75">
      <c r="A258" s="5">
        <f t="shared" si="10"/>
        <v>5</v>
      </c>
      <c r="B258" s="5" t="s">
        <v>91</v>
      </c>
      <c r="C258" s="4">
        <v>9</v>
      </c>
      <c r="D258" s="4">
        <v>9</v>
      </c>
      <c r="E258" s="4"/>
      <c r="F258" s="4">
        <v>3</v>
      </c>
      <c r="G258" s="4">
        <v>30</v>
      </c>
      <c r="H258" s="8">
        <v>15</v>
      </c>
      <c r="I258" s="8">
        <v>15</v>
      </c>
      <c r="J258" s="8">
        <v>0</v>
      </c>
      <c r="K258" s="8">
        <v>0</v>
      </c>
      <c r="L258" s="8">
        <v>0</v>
      </c>
      <c r="M258" s="8">
        <v>0</v>
      </c>
      <c r="N258" s="5"/>
      <c r="O258" s="3"/>
    </row>
    <row r="259" spans="1:15" ht="12.75">
      <c r="A259" s="5">
        <f t="shared" si="10"/>
        <v>6</v>
      </c>
      <c r="B259" s="5" t="s">
        <v>87</v>
      </c>
      <c r="C259" s="4"/>
      <c r="D259" s="7" t="s">
        <v>126</v>
      </c>
      <c r="E259" s="4"/>
      <c r="F259" s="4">
        <v>2</v>
      </c>
      <c r="G259" s="4">
        <v>30</v>
      </c>
      <c r="H259" s="4">
        <v>15</v>
      </c>
      <c r="I259" s="4">
        <v>0</v>
      </c>
      <c r="J259" s="4">
        <v>0</v>
      </c>
      <c r="K259" s="4">
        <v>15</v>
      </c>
      <c r="L259" s="4">
        <v>0</v>
      </c>
      <c r="M259" s="4">
        <v>0</v>
      </c>
      <c r="N259" s="5" t="s">
        <v>137</v>
      </c>
      <c r="O259" s="3"/>
    </row>
    <row r="260" spans="1:15" ht="12.75">
      <c r="A260" s="5">
        <f t="shared" si="10"/>
        <v>7</v>
      </c>
      <c r="B260" s="9" t="s">
        <v>88</v>
      </c>
      <c r="C260" s="10">
        <v>9</v>
      </c>
      <c r="D260" s="11">
        <v>9</v>
      </c>
      <c r="E260" s="10"/>
      <c r="F260" s="4">
        <v>3</v>
      </c>
      <c r="G260" s="4">
        <v>30</v>
      </c>
      <c r="H260" s="4">
        <v>15</v>
      </c>
      <c r="I260" s="4">
        <v>15</v>
      </c>
      <c r="J260" s="4">
        <v>0</v>
      </c>
      <c r="K260" s="4">
        <v>0</v>
      </c>
      <c r="L260" s="4">
        <v>0</v>
      </c>
      <c r="M260" s="4">
        <v>0</v>
      </c>
      <c r="N260" s="5"/>
      <c r="O260" s="3"/>
    </row>
    <row r="261" spans="1:15" ht="12.75">
      <c r="A261" s="5">
        <f>A260+1</f>
        <v>8</v>
      </c>
      <c r="B261" s="9" t="s">
        <v>96</v>
      </c>
      <c r="C261" s="10"/>
      <c r="D261" s="11">
        <v>9</v>
      </c>
      <c r="E261" s="10"/>
      <c r="F261" s="4">
        <v>1</v>
      </c>
      <c r="G261" s="4">
        <v>15</v>
      </c>
      <c r="H261" s="4">
        <v>0</v>
      </c>
      <c r="I261" s="4">
        <v>15</v>
      </c>
      <c r="J261" s="4">
        <v>0</v>
      </c>
      <c r="K261" s="4">
        <v>0</v>
      </c>
      <c r="L261" s="4">
        <v>0</v>
      </c>
      <c r="M261" s="4">
        <v>0</v>
      </c>
      <c r="N261" s="5"/>
      <c r="O261" s="3"/>
    </row>
    <row r="262" spans="1:15" ht="12.75">
      <c r="A262" s="5">
        <f>A261+1</f>
        <v>9</v>
      </c>
      <c r="B262" s="9" t="s">
        <v>84</v>
      </c>
      <c r="C262" s="10"/>
      <c r="D262" s="11">
        <v>9</v>
      </c>
      <c r="E262" s="10"/>
      <c r="F262" s="10">
        <v>2</v>
      </c>
      <c r="G262" s="10">
        <v>30</v>
      </c>
      <c r="H262" s="8">
        <v>15</v>
      </c>
      <c r="I262" s="8">
        <v>15</v>
      </c>
      <c r="J262" s="8">
        <v>0</v>
      </c>
      <c r="K262" s="8">
        <v>0</v>
      </c>
      <c r="L262" s="8">
        <v>0</v>
      </c>
      <c r="M262" s="8">
        <v>0</v>
      </c>
      <c r="N262" s="5"/>
      <c r="O262" s="3"/>
    </row>
    <row r="263" spans="1:15" ht="12.75">
      <c r="A263" s="5">
        <v>10</v>
      </c>
      <c r="B263" s="5" t="s">
        <v>89</v>
      </c>
      <c r="C263" s="4"/>
      <c r="D263" s="7"/>
      <c r="E263" s="4"/>
      <c r="F263" s="4">
        <v>12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5"/>
      <c r="O263" s="3"/>
    </row>
    <row r="264" spans="1:15" ht="12.75">
      <c r="A264" s="5"/>
      <c r="B264" s="5"/>
      <c r="C264" s="4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3"/>
    </row>
    <row r="265" spans="1:15" ht="12.75">
      <c r="A265" s="5"/>
      <c r="B265" s="35" t="s">
        <v>128</v>
      </c>
      <c r="C265" s="4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3"/>
    </row>
    <row r="266" spans="1:15" ht="12.75">
      <c r="A266" s="5">
        <v>11</v>
      </c>
      <c r="B266" s="5" t="s">
        <v>147</v>
      </c>
      <c r="C266" s="10">
        <v>9</v>
      </c>
      <c r="D266" s="11"/>
      <c r="E266" s="10"/>
      <c r="F266" s="4">
        <v>3</v>
      </c>
      <c r="G266" s="4">
        <v>15</v>
      </c>
      <c r="H266" s="4">
        <v>15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5"/>
      <c r="O266" s="3"/>
    </row>
    <row r="267" spans="1:15" ht="12.75">
      <c r="A267" s="5">
        <v>12</v>
      </c>
      <c r="B267" s="9" t="s">
        <v>146</v>
      </c>
      <c r="C267" s="10"/>
      <c r="D267" s="11">
        <v>9</v>
      </c>
      <c r="E267" s="10"/>
      <c r="F267" s="4">
        <v>3</v>
      </c>
      <c r="G267" s="4">
        <v>15</v>
      </c>
      <c r="H267" s="4">
        <v>0</v>
      </c>
      <c r="I267" s="4">
        <v>0</v>
      </c>
      <c r="J267" s="4">
        <v>15</v>
      </c>
      <c r="K267" s="4">
        <v>0</v>
      </c>
      <c r="L267" s="4">
        <v>0</v>
      </c>
      <c r="M267" s="4">
        <v>0</v>
      </c>
      <c r="N267" s="5"/>
      <c r="O267" s="3"/>
    </row>
    <row r="268" spans="1:15" ht="12.75">
      <c r="A268" s="5">
        <v>13</v>
      </c>
      <c r="B268" s="5" t="s">
        <v>110</v>
      </c>
      <c r="C268" s="4">
        <v>10</v>
      </c>
      <c r="D268" s="4"/>
      <c r="E268" s="4"/>
      <c r="F268" s="4">
        <v>6</v>
      </c>
      <c r="G268" s="4">
        <v>30</v>
      </c>
      <c r="H268" s="4">
        <v>15</v>
      </c>
      <c r="I268" s="4">
        <v>0</v>
      </c>
      <c r="J268" s="4">
        <v>0</v>
      </c>
      <c r="K268" s="4">
        <v>15</v>
      </c>
      <c r="L268" s="4">
        <v>0</v>
      </c>
      <c r="M268" s="4">
        <v>0</v>
      </c>
      <c r="N268" s="5" t="s">
        <v>138</v>
      </c>
      <c r="O268" s="3"/>
    </row>
    <row r="269" spans="1:15" ht="12.75">
      <c r="A269" s="5">
        <v>14</v>
      </c>
      <c r="B269" s="5" t="s">
        <v>111</v>
      </c>
      <c r="C269" s="4"/>
      <c r="D269" s="4">
        <v>9</v>
      </c>
      <c r="E269" s="4"/>
      <c r="F269" s="4">
        <v>2</v>
      </c>
      <c r="G269" s="4">
        <v>10</v>
      </c>
      <c r="H269" s="4">
        <v>10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5"/>
      <c r="O269" s="3"/>
    </row>
    <row r="270" spans="1:15" ht="12.75">
      <c r="A270" s="5">
        <v>15</v>
      </c>
      <c r="B270" s="5" t="s">
        <v>119</v>
      </c>
      <c r="C270" s="4"/>
      <c r="D270" s="4">
        <v>10</v>
      </c>
      <c r="E270" s="4"/>
      <c r="F270" s="4">
        <v>3</v>
      </c>
      <c r="G270" s="4">
        <v>30</v>
      </c>
      <c r="H270" s="4">
        <v>0</v>
      </c>
      <c r="I270" s="4">
        <v>0</v>
      </c>
      <c r="J270" s="4">
        <v>0</v>
      </c>
      <c r="K270" s="4">
        <v>30</v>
      </c>
      <c r="L270" s="4">
        <v>0</v>
      </c>
      <c r="M270" s="4">
        <v>0</v>
      </c>
      <c r="N270" s="12"/>
      <c r="O270" s="3"/>
    </row>
    <row r="271" spans="1:15" ht="12.75">
      <c r="A271" s="5">
        <v>16</v>
      </c>
      <c r="B271" s="5" t="s">
        <v>112</v>
      </c>
      <c r="C271" s="4"/>
      <c r="D271" s="4">
        <v>10</v>
      </c>
      <c r="E271" s="4"/>
      <c r="F271" s="4">
        <v>3</v>
      </c>
      <c r="G271" s="4">
        <v>15</v>
      </c>
      <c r="H271" s="4">
        <v>0</v>
      </c>
      <c r="I271" s="4">
        <v>0</v>
      </c>
      <c r="J271" s="4">
        <v>0</v>
      </c>
      <c r="K271" s="4">
        <v>15</v>
      </c>
      <c r="L271" s="4">
        <v>0</v>
      </c>
      <c r="M271" s="4">
        <v>0</v>
      </c>
      <c r="N271" s="5"/>
      <c r="O271" s="3"/>
    </row>
    <row r="272" spans="1:15" ht="12.75">
      <c r="A272" s="15"/>
      <c r="B272" s="15" t="s">
        <v>19</v>
      </c>
      <c r="C272" s="16">
        <v>6</v>
      </c>
      <c r="D272" s="16"/>
      <c r="E272" s="15"/>
      <c r="F272" s="16">
        <f aca="true" t="shared" si="11" ref="F272:M272">SUM(F254:F271)</f>
        <v>55</v>
      </c>
      <c r="G272" s="16">
        <f t="shared" si="11"/>
        <v>385</v>
      </c>
      <c r="H272" s="16">
        <f t="shared" si="11"/>
        <v>160</v>
      </c>
      <c r="I272" s="16">
        <f t="shared" si="11"/>
        <v>105</v>
      </c>
      <c r="J272" s="16">
        <f t="shared" si="11"/>
        <v>15</v>
      </c>
      <c r="K272" s="16">
        <f t="shared" si="11"/>
        <v>75</v>
      </c>
      <c r="L272" s="16">
        <f t="shared" si="11"/>
        <v>30</v>
      </c>
      <c r="M272" s="16">
        <f t="shared" si="11"/>
        <v>0</v>
      </c>
      <c r="N272" s="15"/>
      <c r="O272" s="17"/>
    </row>
    <row r="273" spans="2:15" ht="12.75">
      <c r="B273" s="27" t="s">
        <v>127</v>
      </c>
      <c r="C273" s="28"/>
      <c r="D273" s="28"/>
      <c r="E273" s="28"/>
      <c r="F273" s="17"/>
      <c r="G273" s="49">
        <f>SUM(H272:J272)</f>
        <v>280</v>
      </c>
      <c r="H273" s="49"/>
      <c r="I273" s="49"/>
      <c r="J273" s="49">
        <f>SUM(K272:M272)</f>
        <v>105</v>
      </c>
      <c r="K273" s="49"/>
      <c r="L273" s="49"/>
      <c r="M273" s="14"/>
      <c r="N273" s="13"/>
      <c r="O273" s="3"/>
    </row>
    <row r="274" spans="1:15" ht="12.75">
      <c r="A274" s="13"/>
      <c r="B274" s="50"/>
      <c r="C274" s="51"/>
      <c r="D274" s="51"/>
      <c r="E274" s="51"/>
      <c r="F274" s="51"/>
      <c r="G274" s="14"/>
      <c r="H274" s="14"/>
      <c r="I274" s="14"/>
      <c r="J274" s="14"/>
      <c r="K274" s="14"/>
      <c r="L274" s="14"/>
      <c r="M274" s="14"/>
      <c r="N274" s="13"/>
      <c r="O274" s="3"/>
    </row>
    <row r="275" spans="1:15" ht="12.75">
      <c r="A275" s="13"/>
      <c r="B275" s="19" t="s">
        <v>95</v>
      </c>
      <c r="C275" s="18"/>
      <c r="D275" s="18"/>
      <c r="E275" s="18"/>
      <c r="F275" s="18"/>
      <c r="G275" s="14"/>
      <c r="H275" s="14"/>
      <c r="I275" s="14"/>
      <c r="J275" s="14"/>
      <c r="K275" s="14"/>
      <c r="L275" s="14"/>
      <c r="M275" s="14"/>
      <c r="N275" s="13"/>
      <c r="O275" s="3"/>
    </row>
    <row r="276" spans="1:15" ht="12.75">
      <c r="A276" s="13"/>
      <c r="B276" t="s">
        <v>116</v>
      </c>
      <c r="L276" s="20"/>
      <c r="M276" s="20"/>
      <c r="N276" s="20"/>
      <c r="O276" s="20"/>
    </row>
    <row r="277" spans="1:15" ht="12.75">
      <c r="A277" s="13"/>
      <c r="B277" t="s">
        <v>117</v>
      </c>
      <c r="C277" s="23"/>
      <c r="D277" s="23"/>
      <c r="L277" s="20"/>
      <c r="M277" s="20"/>
      <c r="N277" s="20"/>
      <c r="O277" s="20"/>
    </row>
    <row r="278" spans="1:15" ht="12.75">
      <c r="A278" s="13"/>
      <c r="L278" s="20"/>
      <c r="M278" s="20"/>
      <c r="N278" s="20"/>
      <c r="O278" s="20"/>
    </row>
    <row r="279" spans="1:15" ht="12.75">
      <c r="A279" s="13"/>
      <c r="B279" t="s">
        <v>166</v>
      </c>
      <c r="G279" t="s">
        <v>166</v>
      </c>
      <c r="L279" s="20"/>
      <c r="M279" s="20"/>
      <c r="N279" s="20"/>
      <c r="O279" s="20"/>
    </row>
    <row r="280" spans="1:15" ht="12.75">
      <c r="A280" s="22"/>
      <c r="B280" s="14" t="s">
        <v>158</v>
      </c>
      <c r="C280" s="18"/>
      <c r="D280" s="18"/>
      <c r="E280" s="18"/>
      <c r="F280" s="18"/>
      <c r="G280" s="61" t="s">
        <v>165</v>
      </c>
      <c r="H280" s="61"/>
      <c r="I280" s="61"/>
      <c r="J280" s="61"/>
      <c r="K280" s="61"/>
      <c r="L280" s="61"/>
      <c r="M280" s="61"/>
      <c r="N280" s="23"/>
      <c r="O280" s="20"/>
    </row>
    <row r="281" spans="1:15" ht="12.75">
      <c r="A281">
        <v>1</v>
      </c>
      <c r="B281" s="19" t="s">
        <v>159</v>
      </c>
      <c r="C281" s="18"/>
      <c r="D281" s="18"/>
      <c r="E281" s="18"/>
      <c r="F281" s="14">
        <v>1</v>
      </c>
      <c r="G281" t="s">
        <v>168</v>
      </c>
      <c r="O281" s="20"/>
    </row>
    <row r="282" spans="1:15" ht="12.75">
      <c r="A282">
        <v>2</v>
      </c>
      <c r="B282" s="19" t="s">
        <v>160</v>
      </c>
      <c r="C282" s="18"/>
      <c r="D282" s="18"/>
      <c r="E282" s="18"/>
      <c r="F282" s="14">
        <v>2</v>
      </c>
      <c r="G282" t="s">
        <v>172</v>
      </c>
      <c r="O282" s="20"/>
    </row>
    <row r="283" spans="1:15" ht="12.75">
      <c r="A283">
        <v>3</v>
      </c>
      <c r="B283" s="19" t="s">
        <v>173</v>
      </c>
      <c r="C283" s="18"/>
      <c r="D283" s="18"/>
      <c r="E283" s="18"/>
      <c r="F283" s="14">
        <v>3</v>
      </c>
      <c r="G283" t="s">
        <v>174</v>
      </c>
      <c r="O283" s="20"/>
    </row>
    <row r="284" spans="1:15" ht="12.75">
      <c r="A284">
        <v>4</v>
      </c>
      <c r="B284" s="19" t="s">
        <v>175</v>
      </c>
      <c r="C284" s="18"/>
      <c r="D284" s="18"/>
      <c r="E284" s="18"/>
      <c r="F284" s="14">
        <v>4</v>
      </c>
      <c r="G284" t="s">
        <v>176</v>
      </c>
      <c r="O284" s="20"/>
    </row>
    <row r="285" spans="1:15" ht="12.75">
      <c r="A285">
        <v>5</v>
      </c>
      <c r="B285" s="19" t="s">
        <v>177</v>
      </c>
      <c r="C285" s="18"/>
      <c r="D285" s="18"/>
      <c r="E285" s="18"/>
      <c r="F285" s="14">
        <v>5</v>
      </c>
      <c r="G285" t="s">
        <v>178</v>
      </c>
      <c r="O285" s="20"/>
    </row>
    <row r="286" spans="1:15" ht="12.75">
      <c r="A286">
        <v>6</v>
      </c>
      <c r="B286" s="19" t="s">
        <v>161</v>
      </c>
      <c r="C286" s="18"/>
      <c r="D286" s="18"/>
      <c r="E286" s="18"/>
      <c r="F286" s="14">
        <v>6</v>
      </c>
      <c r="G286" t="s">
        <v>169</v>
      </c>
      <c r="O286" s="20"/>
    </row>
    <row r="287" spans="1:15" ht="12.75">
      <c r="A287">
        <v>7</v>
      </c>
      <c r="B287" s="19" t="s">
        <v>162</v>
      </c>
      <c r="C287" s="18"/>
      <c r="D287" s="18"/>
      <c r="E287" s="18"/>
      <c r="F287" s="14">
        <v>7</v>
      </c>
      <c r="G287" t="s">
        <v>179</v>
      </c>
      <c r="O287" s="20"/>
    </row>
    <row r="288" spans="1:15" ht="12.75">
      <c r="A288">
        <v>8</v>
      </c>
      <c r="B288" s="19" t="s">
        <v>163</v>
      </c>
      <c r="C288" s="18"/>
      <c r="D288" s="18"/>
      <c r="E288" s="18"/>
      <c r="F288" s="14">
        <v>8</v>
      </c>
      <c r="G288" t="s">
        <v>170</v>
      </c>
      <c r="O288" s="20"/>
    </row>
    <row r="289" spans="1:15" ht="12.75">
      <c r="A289">
        <v>9</v>
      </c>
      <c r="B289" s="19" t="s">
        <v>164</v>
      </c>
      <c r="C289" s="18"/>
      <c r="D289" s="18"/>
      <c r="E289" s="18"/>
      <c r="F289" s="14">
        <v>9</v>
      </c>
      <c r="G289" t="s">
        <v>180</v>
      </c>
      <c r="O289" s="20"/>
    </row>
    <row r="290" spans="1:15" ht="12.75">
      <c r="A290">
        <v>10</v>
      </c>
      <c r="B290" s="19" t="s">
        <v>167</v>
      </c>
      <c r="F290" s="14">
        <v>10</v>
      </c>
      <c r="G290" t="s">
        <v>171</v>
      </c>
      <c r="O290" s="20"/>
    </row>
    <row r="291" spans="6:15" ht="12.75">
      <c r="F291" s="14">
        <v>11</v>
      </c>
      <c r="G291" t="s">
        <v>181</v>
      </c>
      <c r="O291" s="20"/>
    </row>
    <row r="292" spans="6:15" ht="12.75">
      <c r="F292" s="14">
        <v>12</v>
      </c>
      <c r="G292" t="s">
        <v>182</v>
      </c>
      <c r="O292" s="20"/>
    </row>
    <row r="293" spans="1:15" ht="12.75">
      <c r="A293" s="13"/>
      <c r="L293" s="20"/>
      <c r="M293" s="20"/>
      <c r="N293" s="20"/>
      <c r="O293" s="20"/>
    </row>
    <row r="294" spans="1:15" ht="12.75">
      <c r="A294" s="13"/>
      <c r="L294" s="20"/>
      <c r="M294" s="20"/>
      <c r="N294" s="20"/>
      <c r="O294" s="20"/>
    </row>
    <row r="295" spans="1:15" ht="12.75">
      <c r="A295" s="13"/>
      <c r="L295" s="20"/>
      <c r="M295" s="20"/>
      <c r="N295" s="20"/>
      <c r="O295" s="20"/>
    </row>
    <row r="296" spans="1:15" ht="12.75">
      <c r="A296" s="13"/>
      <c r="L296" s="20"/>
      <c r="M296" s="20"/>
      <c r="N296" s="20"/>
      <c r="O296" s="20"/>
    </row>
    <row r="297" spans="1:15" ht="12.75">
      <c r="A297" s="13"/>
      <c r="L297" s="20"/>
      <c r="M297" s="20"/>
      <c r="N297" s="20"/>
      <c r="O297" s="20"/>
    </row>
    <row r="298" spans="1:15" ht="12.75">
      <c r="A298" s="13"/>
      <c r="L298" s="20"/>
      <c r="M298" s="20"/>
      <c r="N298" s="20"/>
      <c r="O298" s="20"/>
    </row>
    <row r="299" spans="1:15" ht="12.75">
      <c r="A299" s="13"/>
      <c r="L299" s="20"/>
      <c r="M299" s="20"/>
      <c r="N299" s="20"/>
      <c r="O299" s="20"/>
    </row>
    <row r="300" spans="1:15" ht="12.75">
      <c r="A300" s="13"/>
      <c r="L300" s="20"/>
      <c r="M300" s="20"/>
      <c r="N300" s="20"/>
      <c r="O300" s="20"/>
    </row>
    <row r="301" spans="1:15" ht="12.75">
      <c r="A301" s="13"/>
      <c r="L301" s="20"/>
      <c r="M301" s="20"/>
      <c r="N301" s="20"/>
      <c r="O301" s="20"/>
    </row>
    <row r="302" spans="1:15" ht="12.75">
      <c r="A302" s="13"/>
      <c r="L302" s="20"/>
      <c r="M302" s="20"/>
      <c r="N302" s="20"/>
      <c r="O302" s="20"/>
    </row>
    <row r="303" spans="1:15" ht="12.75">
      <c r="A303" s="13"/>
      <c r="L303" s="20"/>
      <c r="M303" s="20"/>
      <c r="N303" s="20"/>
      <c r="O303" s="20"/>
    </row>
    <row r="304" spans="1:15" ht="12.75">
      <c r="A304" s="13"/>
      <c r="L304" s="20"/>
      <c r="M304" s="20"/>
      <c r="N304" s="20"/>
      <c r="O304" s="20"/>
    </row>
    <row r="305" spans="1:15" ht="12.75">
      <c r="A305" s="13"/>
      <c r="L305" s="20"/>
      <c r="M305" s="20"/>
      <c r="N305" s="20"/>
      <c r="O305" s="20"/>
    </row>
    <row r="306" spans="1:15" ht="12.75">
      <c r="A306" s="13"/>
      <c r="L306" s="20"/>
      <c r="M306" s="20"/>
      <c r="N306" s="20"/>
      <c r="O306" s="20"/>
    </row>
    <row r="307" spans="1:15" ht="12.75">
      <c r="A307" s="13"/>
      <c r="L307" s="20"/>
      <c r="M307" s="20"/>
      <c r="N307" s="20"/>
      <c r="O307" s="20"/>
    </row>
    <row r="308" spans="1:15" ht="12.75">
      <c r="A308" s="22"/>
      <c r="E308" s="23"/>
      <c r="F308" s="23"/>
      <c r="G308" s="23"/>
      <c r="H308" s="23"/>
      <c r="I308" s="23"/>
      <c r="J308" s="23"/>
      <c r="K308" s="23"/>
      <c r="L308" s="24"/>
      <c r="M308" s="24"/>
      <c r="N308" s="23"/>
      <c r="O308" s="24"/>
    </row>
    <row r="309" spans="9:15" ht="12.75">
      <c r="I309" s="14"/>
      <c r="J309" s="14"/>
      <c r="K309" s="14"/>
      <c r="L309" s="14"/>
      <c r="M309" s="14"/>
      <c r="N309" s="13"/>
      <c r="O309" s="3"/>
    </row>
    <row r="312" spans="4:5" ht="12.75">
      <c r="D312" s="26"/>
      <c r="E312" s="26"/>
    </row>
    <row r="313" spans="3:5" ht="12.75">
      <c r="C313" s="26"/>
      <c r="E313" s="34"/>
    </row>
    <row r="314" spans="3:5" ht="12.75">
      <c r="C314" s="26"/>
      <c r="E314" s="34"/>
    </row>
    <row r="315" spans="3:5" ht="12.75">
      <c r="C315" s="26"/>
      <c r="E315" s="34"/>
    </row>
    <row r="316" spans="2:5" ht="12.75">
      <c r="B316" s="20"/>
      <c r="C316" s="21"/>
      <c r="D316" s="20"/>
      <c r="E316" s="29"/>
    </row>
    <row r="318" spans="4:5" ht="12.75">
      <c r="D318" s="26"/>
      <c r="E318" s="26"/>
    </row>
    <row r="319" spans="3:5" ht="12.75">
      <c r="C319" s="26"/>
      <c r="E319" s="34"/>
    </row>
    <row r="320" spans="3:5" ht="12.75">
      <c r="C320" s="26"/>
      <c r="E320" s="34"/>
    </row>
    <row r="321" spans="3:5" ht="12.75">
      <c r="C321" s="26"/>
      <c r="E321" s="34"/>
    </row>
    <row r="322" spans="3:5" ht="12.75">
      <c r="C322" s="21"/>
      <c r="D322" s="20"/>
      <c r="E322" s="29"/>
    </row>
    <row r="324" spans="4:5" ht="12.75">
      <c r="D324" s="26"/>
      <c r="E324" s="26"/>
    </row>
    <row r="325" spans="3:5" ht="12.75">
      <c r="C325" s="26"/>
      <c r="E325" s="34"/>
    </row>
    <row r="326" spans="3:5" ht="12.75">
      <c r="C326" s="26"/>
      <c r="E326" s="34"/>
    </row>
    <row r="327" spans="3:5" ht="12.75">
      <c r="C327" s="26"/>
      <c r="E327" s="34"/>
    </row>
    <row r="328" spans="3:5" ht="12.75">
      <c r="C328" s="21"/>
      <c r="D328" s="20"/>
      <c r="E328" s="29"/>
    </row>
    <row r="330" spans="4:5" ht="12.75">
      <c r="D330" s="26"/>
      <c r="E330" s="26"/>
    </row>
    <row r="331" spans="3:5" ht="12.75">
      <c r="C331" s="26"/>
      <c r="E331" s="34"/>
    </row>
    <row r="332" spans="3:5" ht="12.75">
      <c r="C332" s="26"/>
      <c r="E332" s="34"/>
    </row>
    <row r="333" spans="3:5" ht="12.75">
      <c r="C333" s="26"/>
      <c r="E333" s="34"/>
    </row>
    <row r="334" spans="3:5" ht="12.75">
      <c r="C334" s="21"/>
      <c r="D334" s="20"/>
      <c r="E334" s="29"/>
    </row>
    <row r="336" spans="4:5" ht="12.75">
      <c r="D336" s="26"/>
      <c r="E336" s="26"/>
    </row>
    <row r="337" spans="3:5" ht="12.75">
      <c r="C337" s="26"/>
      <c r="E337" s="34"/>
    </row>
    <row r="338" spans="3:5" ht="12.75">
      <c r="C338" s="26"/>
      <c r="E338" s="34"/>
    </row>
    <row r="339" spans="3:5" ht="12.75">
      <c r="C339" s="26"/>
      <c r="E339" s="34"/>
    </row>
    <row r="340" spans="3:5" ht="12.75">
      <c r="C340" s="21"/>
      <c r="D340" s="20"/>
      <c r="E340" s="29"/>
    </row>
    <row r="342" spans="4:5" ht="12.75">
      <c r="D342" s="26"/>
      <c r="E342" s="26"/>
    </row>
    <row r="343" spans="3:5" ht="12.75">
      <c r="C343" s="26"/>
      <c r="E343" s="34"/>
    </row>
    <row r="344" spans="3:5" ht="12.75">
      <c r="C344" s="26"/>
      <c r="E344" s="34"/>
    </row>
    <row r="345" spans="3:5" ht="12.75">
      <c r="C345" s="26"/>
      <c r="E345" s="34"/>
    </row>
    <row r="346" spans="3:5" ht="12.75">
      <c r="C346" s="21"/>
      <c r="D346" s="20"/>
      <c r="E346" s="29"/>
    </row>
  </sheetData>
  <sheetProtection/>
  <mergeCells count="72">
    <mergeCell ref="N59:N61"/>
    <mergeCell ref="B10:B12"/>
    <mergeCell ref="C10:E10"/>
    <mergeCell ref="G10:M10"/>
    <mergeCell ref="A59:A61"/>
    <mergeCell ref="B59:B61"/>
    <mergeCell ref="C59:E59"/>
    <mergeCell ref="A10:A12"/>
    <mergeCell ref="F60:F61"/>
    <mergeCell ref="N10:N12"/>
    <mergeCell ref="F11:F12"/>
    <mergeCell ref="H11:J11"/>
    <mergeCell ref="K11:M11"/>
    <mergeCell ref="G31:I31"/>
    <mergeCell ref="J31:L31"/>
    <mergeCell ref="B82:F82"/>
    <mergeCell ref="B32:F32"/>
    <mergeCell ref="A107:A109"/>
    <mergeCell ref="B107:B109"/>
    <mergeCell ref="C107:E107"/>
    <mergeCell ref="G81:I81"/>
    <mergeCell ref="G59:M59"/>
    <mergeCell ref="H60:J60"/>
    <mergeCell ref="K60:M60"/>
    <mergeCell ref="N107:N109"/>
    <mergeCell ref="F108:F109"/>
    <mergeCell ref="H108:J108"/>
    <mergeCell ref="K108:M108"/>
    <mergeCell ref="G107:M107"/>
    <mergeCell ref="G128:I128"/>
    <mergeCell ref="J128:L128"/>
    <mergeCell ref="B176:F176"/>
    <mergeCell ref="B129:F129"/>
    <mergeCell ref="B133:F133"/>
    <mergeCell ref="A155:A157"/>
    <mergeCell ref="B155:B157"/>
    <mergeCell ref="C155:E155"/>
    <mergeCell ref="F204:F205"/>
    <mergeCell ref="H204:J204"/>
    <mergeCell ref="K204:M204"/>
    <mergeCell ref="J225:L225"/>
    <mergeCell ref="N155:N157"/>
    <mergeCell ref="F156:F157"/>
    <mergeCell ref="H156:J156"/>
    <mergeCell ref="K156:M156"/>
    <mergeCell ref="G175:I175"/>
    <mergeCell ref="J175:L175"/>
    <mergeCell ref="A203:A205"/>
    <mergeCell ref="B203:B205"/>
    <mergeCell ref="C203:E203"/>
    <mergeCell ref="G225:I225"/>
    <mergeCell ref="N251:N253"/>
    <mergeCell ref="F252:F253"/>
    <mergeCell ref="H252:J252"/>
    <mergeCell ref="K252:M252"/>
    <mergeCell ref="G203:M203"/>
    <mergeCell ref="N203:N205"/>
    <mergeCell ref="B274:F274"/>
    <mergeCell ref="J273:L273"/>
    <mergeCell ref="A251:A253"/>
    <mergeCell ref="B251:B253"/>
    <mergeCell ref="C251:E251"/>
    <mergeCell ref="G251:M251"/>
    <mergeCell ref="G273:I273"/>
    <mergeCell ref="G280:M280"/>
    <mergeCell ref="G232:J232"/>
    <mergeCell ref="H183:J183"/>
    <mergeCell ref="H135:J135"/>
    <mergeCell ref="H88:K88"/>
    <mergeCell ref="H38:K38"/>
    <mergeCell ref="G155:M155"/>
    <mergeCell ref="J81:L81"/>
  </mergeCells>
  <printOptions/>
  <pageMargins left="0.1968503937007874" right="0.1968503937007874" top="0.984251968503937" bottom="0.1968503937007874" header="0.5118110236220472" footer="0.5118110236220472"/>
  <pageSetup horizontalDpi="180" verticalDpi="18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2009-04-18T15:26:12Z</cp:lastPrinted>
  <dcterms:created xsi:type="dcterms:W3CDTF">2009-03-13T14:33:04Z</dcterms:created>
  <dcterms:modified xsi:type="dcterms:W3CDTF">2009-05-09T21:08:23Z</dcterms:modified>
  <cp:category/>
  <cp:version/>
  <cp:contentType/>
  <cp:contentStatus/>
</cp:coreProperties>
</file>